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<sst xmlns="http://schemas.openxmlformats.org/spreadsheetml/2006/main" count="97" uniqueCount="61">
  <si>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 xml:space="preserve">1 REPONSE </t>
  </si>
  <si>
    <t xml:space="preserve">2ème </t>
  </si>
  <si>
    <t xml:space="preserve">3ème </t>
  </si>
  <si>
    <t>POSSIBLE</t>
  </si>
  <si>
    <t>REP POSS</t>
  </si>
  <si>
    <t xml:space="preserve">REP POSSIBLE </t>
  </si>
  <si>
    <t>QUESTION</t>
  </si>
  <si>
    <t>E</t>
  </si>
  <si>
    <t>B</t>
  </si>
  <si>
    <t>A</t>
  </si>
  <si>
    <t>C</t>
  </si>
  <si>
    <t>D</t>
  </si>
  <si>
    <t xml:space="preserve">OU D </t>
  </si>
  <si>
    <t>jscilien@u-paris10.fr</t>
  </si>
  <si>
    <t>BONUS</t>
  </si>
  <si>
    <t xml:space="preserve">CAE </t>
  </si>
  <si>
    <t xml:space="preserve">L3 </t>
  </si>
  <si>
    <t>OU M1 REVISION (T1)</t>
  </si>
  <si>
    <t xml:space="preserve">commentaires </t>
  </si>
  <si>
    <t xml:space="preserve">PV </t>
  </si>
  <si>
    <t xml:space="preserve">CF </t>
  </si>
  <si>
    <t>MCV</t>
  </si>
  <si>
    <t xml:space="preserve">MCV </t>
  </si>
  <si>
    <t xml:space="preserve">négative </t>
  </si>
  <si>
    <t>CV</t>
  </si>
  <si>
    <t xml:space="preserve">difficulté </t>
  </si>
  <si>
    <t>CF</t>
  </si>
  <si>
    <t>CH PROD</t>
  </si>
  <si>
    <t>AUTRES CH</t>
  </si>
  <si>
    <t>RES</t>
  </si>
  <si>
    <t>CA</t>
  </si>
  <si>
    <t>PROD STOCKEE</t>
  </si>
  <si>
    <t>Administration</t>
  </si>
  <si>
    <t>Service</t>
  </si>
  <si>
    <t>Commercial</t>
  </si>
  <si>
    <t>Répartition primaire</t>
  </si>
  <si>
    <t>Répartition des charges du centre administration</t>
  </si>
  <si>
    <t xml:space="preserve">Unité d'œuvre </t>
  </si>
  <si>
    <t>Nombre de couverts</t>
  </si>
  <si>
    <t>Chiffre d'affaires</t>
  </si>
  <si>
    <t xml:space="preserve">Nombre d'unités d'œuvres </t>
  </si>
  <si>
    <t>Coût d'une unité d'œuvre</t>
  </si>
  <si>
    <t>Coût de revient</t>
  </si>
  <si>
    <r>
      <rPr>
        <b/>
        <u val="single"/>
        <sz val="10"/>
        <rFont val="Arial"/>
        <family val="2"/>
      </rPr>
      <t>OU</t>
    </r>
    <r>
      <rPr>
        <b/>
        <sz val="10"/>
        <rFont val="Arial"/>
        <family val="2"/>
      </rPr>
      <t xml:space="preserve"> E</t>
    </r>
  </si>
  <si>
    <t>calcul sans arrondis</t>
  </si>
  <si>
    <t>calcul manuel avec 1 apres la virgule</t>
  </si>
  <si>
    <t>QUESTION 2</t>
  </si>
  <si>
    <t>QUESTION 1</t>
  </si>
  <si>
    <t xml:space="preserve">voir détails à droite </t>
  </si>
  <si>
    <t xml:space="preserve">idem </t>
  </si>
  <si>
    <t xml:space="preserve">2 solutions possibles pour ne pas pénaliser étudiants </t>
  </si>
  <si>
    <t>ok</t>
  </si>
  <si>
    <t xml:space="preserve">abandonner A ou B accentue les pertes </t>
  </si>
  <si>
    <t xml:space="preserve">sol théorique : conserver les deux activités mais maintien perte nette </t>
  </si>
  <si>
    <t xml:space="preserve">acceptation rep D : aucune bonne rep, car C ne permet pas d'obtenir équilibre </t>
  </si>
  <si>
    <t xml:space="preserve">ok </t>
  </si>
  <si>
    <t xml:space="preserve">calculs détaillés à droite </t>
  </si>
  <si>
    <t>facile</t>
  </si>
  <si>
    <t>id</t>
  </si>
  <si>
    <t xml:space="preserve">donc sol E </t>
  </si>
  <si>
    <t xml:space="preserve">facile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</si>
</sst>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"/>
    <numFmt numFmtId="165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8" fillId="0" borderId="0" xfId="45" applyAlignment="1">
      <alignment horizontal="center"/>
    </xf>
    <xf numFmtId="10" fontId="0" fillId="0" borderId="15" xfId="0" applyNumberFormat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4" fontId="2" fillId="0" borderId="26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10" fontId="2" fillId="0" borderId="2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165" fontId="2" fillId="34" borderId="31" xfId="0" applyNumberFormat="1" applyFont="1" applyFill="1" applyBorder="1" applyAlignment="1">
      <alignment/>
    </xf>
    <xf numFmtId="165" fontId="20" fillId="34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39"/>
  <sheetViews>
    <sheetView tabSelected="1" zoomScalePageLayoutView="0" workbookViewId="0" topLeftCell="B1">
      <selection activeCell="I4" sqref="I4"/>
    </sheetView>
  </sheetViews>
  <sheetFormatPr defaultColWidth="11.421875" defaultRowHeight="15"/>
  <cols>
    <col min="3" max="3" width="22.00390625" style="0" customWidth="1"/>
    <col min="4" max="4" width="11.421875" style="7" customWidth="1"/>
    <col min="5" max="5" width="4.7109375" style="7" customWidth="1"/>
    <col min="6" max="6" width="11.421875" style="7" customWidth="1"/>
    <col min="28" max="28" width="19.57421875" style="0" customWidth="1"/>
    <col min="29" max="29" width="16.8515625" style="0" customWidth="1"/>
  </cols>
  <sheetData>
    <row r="1" ht="15.75" thickBot="1">
      <c r="T1" t="s">
        <v>47</v>
      </c>
    </row>
    <row r="2" spans="3:24" ht="26.25">
      <c r="C2" s="8" t="s">
        <v>15</v>
      </c>
      <c r="F2" s="17" t="s">
        <v>13</v>
      </c>
      <c r="T2" s="23"/>
      <c r="U2" s="24" t="s">
        <v>32</v>
      </c>
      <c r="V2" s="24" t="s">
        <v>33</v>
      </c>
      <c r="W2" s="25" t="s">
        <v>34</v>
      </c>
      <c r="X2" s="1"/>
    </row>
    <row r="3" spans="3:26" ht="27" thickBot="1">
      <c r="C3" t="s">
        <v>16</v>
      </c>
      <c r="T3" s="26" t="s">
        <v>35</v>
      </c>
      <c r="U3" s="27">
        <v>10000</v>
      </c>
      <c r="V3" s="27">
        <v>95000</v>
      </c>
      <c r="W3" s="28">
        <v>16000</v>
      </c>
      <c r="X3" s="1"/>
      <c r="Z3" t="s">
        <v>46</v>
      </c>
    </row>
    <row r="4" spans="3:30" ht="65.25" thickBot="1">
      <c r="C4" t="s">
        <v>17</v>
      </c>
      <c r="D4" s="2" t="s">
        <v>6</v>
      </c>
      <c r="E4" s="2"/>
      <c r="F4" s="3" t="s">
        <v>25</v>
      </c>
      <c r="G4" s="3" t="s">
        <v>0</v>
      </c>
      <c r="H4" s="3" t="s">
        <v>1</v>
      </c>
      <c r="I4" s="3" t="s">
        <v>2</v>
      </c>
      <c r="J4" s="2"/>
      <c r="K4" s="55" t="s">
        <v>18</v>
      </c>
      <c r="L4" s="52"/>
      <c r="M4" s="53" t="s">
        <v>56</v>
      </c>
      <c r="N4" s="52"/>
      <c r="O4" s="52"/>
      <c r="P4" s="52"/>
      <c r="Q4" s="52"/>
      <c r="R4" s="54"/>
      <c r="T4" s="26" t="s">
        <v>36</v>
      </c>
      <c r="U4" s="27"/>
      <c r="V4" s="28">
        <v>7000</v>
      </c>
      <c r="W4" s="28">
        <v>3000</v>
      </c>
      <c r="X4" s="29"/>
      <c r="Z4" s="23"/>
      <c r="AA4" s="24" t="s">
        <v>32</v>
      </c>
      <c r="AB4" s="24" t="s">
        <v>33</v>
      </c>
      <c r="AC4" s="25" t="s">
        <v>34</v>
      </c>
      <c r="AD4" s="1"/>
    </row>
    <row r="5" spans="4:30" ht="27" thickBot="1">
      <c r="D5" s="2"/>
      <c r="E5" s="2"/>
      <c r="F5" s="2"/>
      <c r="G5" s="2" t="s">
        <v>3</v>
      </c>
      <c r="H5" s="2" t="s">
        <v>4</v>
      </c>
      <c r="I5" s="2" t="s">
        <v>5</v>
      </c>
      <c r="J5" s="2"/>
      <c r="T5" s="30" t="s">
        <v>37</v>
      </c>
      <c r="U5" s="31"/>
      <c r="V5" s="31" t="s">
        <v>38</v>
      </c>
      <c r="W5" s="32" t="s">
        <v>39</v>
      </c>
      <c r="X5" s="1"/>
      <c r="Z5" s="26" t="s">
        <v>35</v>
      </c>
      <c r="AA5" s="27">
        <v>10000</v>
      </c>
      <c r="AB5" s="27">
        <v>95000</v>
      </c>
      <c r="AC5" s="28">
        <v>16000</v>
      </c>
      <c r="AD5" s="1"/>
    </row>
    <row r="6" spans="4:30" ht="27" thickBot="1">
      <c r="D6" s="15">
        <v>1</v>
      </c>
      <c r="E6" s="6"/>
      <c r="F6" s="3">
        <v>2</v>
      </c>
      <c r="G6" s="5" t="s">
        <v>7</v>
      </c>
      <c r="H6" s="3"/>
      <c r="I6" s="3"/>
      <c r="J6" s="2"/>
      <c r="K6" s="9"/>
      <c r="L6" s="10" t="s">
        <v>48</v>
      </c>
      <c r="M6" s="10"/>
      <c r="N6" s="10"/>
      <c r="O6" s="10"/>
      <c r="P6" s="10"/>
      <c r="Q6" s="10"/>
      <c r="R6" s="11"/>
      <c r="T6" s="33"/>
      <c r="U6" s="34"/>
      <c r="V6" s="34">
        <v>102000</v>
      </c>
      <c r="W6" s="34">
        <v>19000</v>
      </c>
      <c r="X6" s="1"/>
      <c r="Z6" s="30" t="s">
        <v>37</v>
      </c>
      <c r="AA6" s="31" t="s">
        <v>38</v>
      </c>
      <c r="AB6" s="31" t="s">
        <v>38</v>
      </c>
      <c r="AC6" s="32" t="s">
        <v>39</v>
      </c>
      <c r="AD6" s="1"/>
    </row>
    <row r="7" spans="4:30" ht="17.25" customHeight="1">
      <c r="D7" s="15"/>
      <c r="E7" s="6"/>
      <c r="F7" s="3"/>
      <c r="G7" s="3"/>
      <c r="H7" s="3"/>
      <c r="I7" s="3"/>
      <c r="J7" s="2"/>
      <c r="K7" s="12"/>
      <c r="L7" s="13"/>
      <c r="M7" s="13"/>
      <c r="N7" s="13"/>
      <c r="O7" s="13"/>
      <c r="P7" s="13"/>
      <c r="Q7" s="13"/>
      <c r="R7" s="14"/>
      <c r="T7" s="26" t="s">
        <v>40</v>
      </c>
      <c r="U7" s="35"/>
      <c r="V7" s="35">
        <v>15700</v>
      </c>
      <c r="W7" s="36">
        <v>320000</v>
      </c>
      <c r="X7" s="37" t="s">
        <v>24</v>
      </c>
      <c r="Z7" s="26" t="s">
        <v>40</v>
      </c>
      <c r="AA7" s="35">
        <v>15700</v>
      </c>
      <c r="AB7" s="35">
        <v>15700</v>
      </c>
      <c r="AC7" s="36">
        <v>320000</v>
      </c>
      <c r="AD7" s="1"/>
    </row>
    <row r="8" spans="4:30" ht="27.75" customHeight="1" thickBot="1">
      <c r="D8" s="3">
        <v>2</v>
      </c>
      <c r="E8" s="6"/>
      <c r="F8" s="3">
        <v>3</v>
      </c>
      <c r="G8" s="4" t="s">
        <v>8</v>
      </c>
      <c r="H8" s="43" t="s">
        <v>43</v>
      </c>
      <c r="I8" s="3"/>
      <c r="J8" s="2"/>
      <c r="K8" s="9"/>
      <c r="L8" s="10" t="s">
        <v>49</v>
      </c>
      <c r="M8" s="10"/>
      <c r="N8" s="10" t="s">
        <v>50</v>
      </c>
      <c r="O8" s="10"/>
      <c r="P8" s="10"/>
      <c r="Q8" s="10"/>
      <c r="R8" s="11"/>
      <c r="T8" s="30" t="s">
        <v>41</v>
      </c>
      <c r="U8" s="38"/>
      <c r="V8" s="38">
        <v>6.496815286624204</v>
      </c>
      <c r="W8" s="39">
        <v>0.059375</v>
      </c>
      <c r="X8" s="1">
        <v>11</v>
      </c>
      <c r="Z8" s="30" t="s">
        <v>41</v>
      </c>
      <c r="AA8" s="45">
        <v>0.6369426751592356</v>
      </c>
      <c r="AB8" s="45">
        <v>6.050955414012739</v>
      </c>
      <c r="AC8" s="46">
        <v>0.05</v>
      </c>
      <c r="AD8" s="1">
        <v>11</v>
      </c>
    </row>
    <row r="9" spans="4:30" ht="15">
      <c r="D9" s="3"/>
      <c r="E9" s="6"/>
      <c r="F9" s="3"/>
      <c r="G9" s="3"/>
      <c r="H9" s="3"/>
      <c r="I9" s="3"/>
      <c r="J9" s="2"/>
      <c r="K9" s="12"/>
      <c r="L9" s="13"/>
      <c r="M9" s="13"/>
      <c r="N9" s="13"/>
      <c r="O9" s="13"/>
      <c r="P9" s="13"/>
      <c r="Q9" s="13"/>
      <c r="R9" s="14"/>
      <c r="T9" s="1">
        <v>16000</v>
      </c>
      <c r="U9" s="40"/>
      <c r="V9" s="40"/>
      <c r="W9" s="40"/>
      <c r="X9" s="1"/>
      <c r="Z9" s="1"/>
      <c r="AA9" s="1"/>
      <c r="AB9" s="1"/>
      <c r="AC9" s="1"/>
      <c r="AD9" s="1"/>
    </row>
    <row r="10" spans="4:30" ht="15">
      <c r="D10" s="3">
        <v>3</v>
      </c>
      <c r="E10" s="6"/>
      <c r="F10" s="3">
        <v>1</v>
      </c>
      <c r="G10" s="5" t="s">
        <v>8</v>
      </c>
      <c r="H10" s="3"/>
      <c r="I10" s="3"/>
      <c r="J10" s="2"/>
      <c r="K10" s="9"/>
      <c r="L10" s="10" t="s">
        <v>51</v>
      </c>
      <c r="M10" s="10" t="s">
        <v>57</v>
      </c>
      <c r="N10" s="10"/>
      <c r="O10" s="10"/>
      <c r="P10" s="10"/>
      <c r="Q10" s="10"/>
      <c r="R10" s="11"/>
      <c r="T10" s="1">
        <v>6.375</v>
      </c>
      <c r="U10" s="40"/>
      <c r="V10" s="41">
        <v>18.684315286624205</v>
      </c>
      <c r="W10" s="1"/>
      <c r="X10" s="1"/>
      <c r="Z10" s="1"/>
      <c r="AA10" s="1"/>
      <c r="AB10" s="47" t="s">
        <v>44</v>
      </c>
      <c r="AC10" s="47" t="s">
        <v>45</v>
      </c>
      <c r="AD10" s="1"/>
    </row>
    <row r="11" spans="4:30" ht="15">
      <c r="D11" s="3"/>
      <c r="E11" s="6"/>
      <c r="F11" s="3"/>
      <c r="G11" s="3"/>
      <c r="H11" s="3"/>
      <c r="I11" s="3"/>
      <c r="J11" s="2"/>
      <c r="K11" s="12"/>
      <c r="L11" s="13"/>
      <c r="M11" s="13"/>
      <c r="N11" s="13"/>
      <c r="O11" s="13"/>
      <c r="P11" s="13"/>
      <c r="Q11" s="13"/>
      <c r="R11" s="14"/>
      <c r="T11" s="1"/>
      <c r="U11" s="40" t="s">
        <v>42</v>
      </c>
      <c r="V11" s="42">
        <v>6539.510350318472</v>
      </c>
      <c r="W11" s="40"/>
      <c r="X11" s="1"/>
      <c r="Z11" s="1"/>
      <c r="AA11" s="1"/>
      <c r="AB11" s="48"/>
      <c r="AC11" s="48"/>
      <c r="AD11" s="1"/>
    </row>
    <row r="12" spans="4:30" ht="15">
      <c r="D12" s="3">
        <v>4</v>
      </c>
      <c r="E12" s="6"/>
      <c r="F12" s="3">
        <v>1</v>
      </c>
      <c r="G12" s="5" t="s">
        <v>7</v>
      </c>
      <c r="H12" s="3"/>
      <c r="I12" s="3"/>
      <c r="J12" s="2"/>
      <c r="K12" s="9"/>
      <c r="L12" s="10" t="s">
        <v>51</v>
      </c>
      <c r="M12" s="10" t="s">
        <v>58</v>
      </c>
      <c r="N12" s="10"/>
      <c r="O12" s="10"/>
      <c r="P12" s="10"/>
      <c r="Q12" s="10"/>
      <c r="R12" s="11"/>
      <c r="Z12" s="1"/>
      <c r="AA12" s="40"/>
      <c r="AB12" s="49">
        <v>18.687898089171977</v>
      </c>
      <c r="AC12" s="49">
        <v>18.69</v>
      </c>
      <c r="AD12" s="1"/>
    </row>
    <row r="13" spans="4:30" ht="15">
      <c r="D13" s="3"/>
      <c r="E13" s="6"/>
      <c r="F13" s="3"/>
      <c r="G13" s="3"/>
      <c r="H13" s="3"/>
      <c r="I13" s="3"/>
      <c r="J13" s="2"/>
      <c r="K13" s="12"/>
      <c r="L13" s="13"/>
      <c r="M13" s="13"/>
      <c r="N13" s="13"/>
      <c r="O13" s="13"/>
      <c r="P13" s="13"/>
      <c r="Q13" s="13"/>
      <c r="R13" s="14"/>
      <c r="Z13" s="1"/>
      <c r="AA13" s="40" t="s">
        <v>42</v>
      </c>
      <c r="AB13" s="50">
        <v>6540.764331210192</v>
      </c>
      <c r="AC13" s="51">
        <v>6541.5</v>
      </c>
      <c r="AD13" s="1"/>
    </row>
    <row r="14" spans="4:18" ht="15">
      <c r="D14" s="3">
        <v>5</v>
      </c>
      <c r="E14" s="6"/>
      <c r="F14" s="3">
        <v>1</v>
      </c>
      <c r="G14" s="5" t="s">
        <v>10</v>
      </c>
      <c r="H14" s="3"/>
      <c r="I14" s="3"/>
      <c r="J14" s="2"/>
      <c r="K14" s="9"/>
      <c r="L14" s="10" t="s">
        <v>51</v>
      </c>
      <c r="M14" s="10" t="s">
        <v>58</v>
      </c>
      <c r="N14" s="10"/>
      <c r="O14" s="10"/>
      <c r="P14" s="10"/>
      <c r="Q14" s="10"/>
      <c r="R14" s="11"/>
    </row>
    <row r="15" spans="4:18" ht="15">
      <c r="D15" s="3"/>
      <c r="E15" s="6"/>
      <c r="F15" s="3"/>
      <c r="G15" s="3"/>
      <c r="H15" s="3"/>
      <c r="I15" s="3"/>
      <c r="J15" s="2"/>
      <c r="K15" s="12"/>
      <c r="L15" s="13"/>
      <c r="M15" s="13"/>
      <c r="N15" s="13"/>
      <c r="O15" s="13"/>
      <c r="P15" s="13"/>
      <c r="Q15" s="13"/>
      <c r="R15" s="14"/>
    </row>
    <row r="16" spans="4:18" ht="15">
      <c r="D16" s="3">
        <v>6</v>
      </c>
      <c r="E16" s="6"/>
      <c r="F16" s="3">
        <v>1</v>
      </c>
      <c r="G16" s="5" t="s">
        <v>11</v>
      </c>
      <c r="H16" s="3"/>
      <c r="I16" s="3"/>
      <c r="J16" s="2"/>
      <c r="K16" s="9"/>
      <c r="L16" s="10" t="s">
        <v>51</v>
      </c>
      <c r="M16" s="10" t="s">
        <v>58</v>
      </c>
      <c r="N16" s="10"/>
      <c r="O16" s="10"/>
      <c r="P16" s="10"/>
      <c r="Q16" s="10"/>
      <c r="R16" s="11"/>
    </row>
    <row r="17" spans="4:18" ht="15">
      <c r="D17" s="3"/>
      <c r="E17" s="6"/>
      <c r="F17" s="3"/>
      <c r="G17" s="3"/>
      <c r="H17" s="3"/>
      <c r="I17" s="3"/>
      <c r="J17" s="2"/>
      <c r="K17" s="12"/>
      <c r="L17" s="13"/>
      <c r="M17" s="13"/>
      <c r="N17" s="13"/>
      <c r="O17" s="13"/>
      <c r="P17" s="13"/>
      <c r="Q17" s="13"/>
      <c r="R17" s="14"/>
    </row>
    <row r="18" spans="4:18" ht="15">
      <c r="D18" s="3">
        <v>7</v>
      </c>
      <c r="E18" s="6"/>
      <c r="F18" s="3">
        <v>1</v>
      </c>
      <c r="G18" s="4" t="s">
        <v>9</v>
      </c>
      <c r="H18" s="3"/>
      <c r="I18" s="3"/>
      <c r="J18" s="2"/>
      <c r="K18" s="9"/>
      <c r="L18" s="10" t="s">
        <v>51</v>
      </c>
      <c r="M18" s="10" t="s">
        <v>58</v>
      </c>
      <c r="N18" s="10"/>
      <c r="O18" s="10"/>
      <c r="P18" s="10"/>
      <c r="Q18" s="10"/>
      <c r="R18" s="11"/>
    </row>
    <row r="19" spans="4:18" ht="15">
      <c r="D19" s="3"/>
      <c r="E19" s="6"/>
      <c r="F19" s="3"/>
      <c r="G19" s="3"/>
      <c r="H19" s="3"/>
      <c r="I19" s="3"/>
      <c r="J19" s="2"/>
      <c r="K19" s="12"/>
      <c r="L19" s="13"/>
      <c r="M19" s="13"/>
      <c r="N19" s="13"/>
      <c r="O19" s="13"/>
      <c r="P19" s="13"/>
      <c r="Q19" s="13"/>
      <c r="R19" s="14"/>
    </row>
    <row r="20" spans="4:18" ht="15">
      <c r="D20" s="3">
        <v>8</v>
      </c>
      <c r="E20" s="6"/>
      <c r="F20" s="3">
        <v>1</v>
      </c>
      <c r="G20" s="5" t="s">
        <v>11</v>
      </c>
      <c r="H20" s="3"/>
      <c r="I20" s="3"/>
      <c r="J20" s="2"/>
      <c r="K20" s="9"/>
      <c r="L20" s="10" t="s">
        <v>51</v>
      </c>
      <c r="M20" s="10" t="s">
        <v>58</v>
      </c>
      <c r="N20" s="10"/>
      <c r="O20" s="10"/>
      <c r="P20" s="10"/>
      <c r="Q20" s="10"/>
      <c r="R20" s="11"/>
    </row>
    <row r="21" spans="4:18" ht="15">
      <c r="D21" s="3"/>
      <c r="E21" s="6"/>
      <c r="F21" s="3"/>
      <c r="G21" s="3"/>
      <c r="H21" s="3"/>
      <c r="I21" s="3"/>
      <c r="J21" s="2"/>
      <c r="K21" s="12"/>
      <c r="L21" s="13"/>
      <c r="M21" s="13"/>
      <c r="N21" s="13"/>
      <c r="O21" s="13"/>
      <c r="P21" s="13"/>
      <c r="Q21" s="13"/>
      <c r="R21" s="14"/>
    </row>
    <row r="22" spans="4:18" ht="15">
      <c r="D22" s="3">
        <v>9</v>
      </c>
      <c r="E22" s="6"/>
      <c r="F22" s="3">
        <v>1</v>
      </c>
      <c r="G22" s="5" t="s">
        <v>11</v>
      </c>
      <c r="H22" s="3"/>
      <c r="I22" s="3"/>
      <c r="J22" s="2"/>
      <c r="K22" s="9"/>
      <c r="L22" s="10" t="s">
        <v>51</v>
      </c>
      <c r="M22" s="10" t="s">
        <v>58</v>
      </c>
      <c r="N22" s="10"/>
      <c r="O22" s="10"/>
      <c r="P22" s="10"/>
      <c r="Q22" s="10"/>
      <c r="R22" s="11"/>
    </row>
    <row r="23" spans="4:18" ht="15">
      <c r="D23" s="3"/>
      <c r="E23" s="6"/>
      <c r="F23" s="3"/>
      <c r="G23" s="3"/>
      <c r="H23" s="3"/>
      <c r="I23" s="3"/>
      <c r="J23" s="2"/>
      <c r="K23" s="12"/>
      <c r="L23" s="13"/>
      <c r="M23" s="13"/>
      <c r="N23" s="13"/>
      <c r="O23" s="13"/>
      <c r="P23" s="13"/>
      <c r="Q23" s="13"/>
      <c r="R23" s="14"/>
    </row>
    <row r="24" spans="4:18" ht="15">
      <c r="D24" s="3">
        <v>10</v>
      </c>
      <c r="E24" s="6"/>
      <c r="F24" s="3">
        <v>1</v>
      </c>
      <c r="G24" s="5" t="s">
        <v>10</v>
      </c>
      <c r="H24" s="3"/>
      <c r="I24" s="3"/>
      <c r="J24" s="2"/>
      <c r="K24" s="9"/>
      <c r="L24" s="10" t="s">
        <v>51</v>
      </c>
      <c r="M24" s="10" t="s">
        <v>58</v>
      </c>
      <c r="N24" s="10"/>
      <c r="O24" s="10"/>
      <c r="P24" s="10"/>
      <c r="Q24" s="10"/>
      <c r="R24" s="11"/>
    </row>
    <row r="25" spans="4:18" ht="15">
      <c r="D25" s="3"/>
      <c r="E25" s="6"/>
      <c r="F25" s="3"/>
      <c r="G25" s="3"/>
      <c r="H25" s="3"/>
      <c r="I25" s="3"/>
      <c r="J25" s="2"/>
      <c r="K25" s="12"/>
      <c r="L25" s="13"/>
      <c r="M25" s="13"/>
      <c r="N25" s="13"/>
      <c r="O25" s="13"/>
      <c r="P25" s="13"/>
      <c r="Q25" s="13"/>
      <c r="R25" s="14"/>
    </row>
    <row r="26" spans="4:18" ht="15">
      <c r="D26" s="3">
        <v>11</v>
      </c>
      <c r="E26" s="6"/>
      <c r="F26" s="3">
        <v>1</v>
      </c>
      <c r="G26" s="4" t="s">
        <v>10</v>
      </c>
      <c r="H26" s="44" t="s">
        <v>12</v>
      </c>
      <c r="I26" s="3"/>
      <c r="J26" s="2"/>
      <c r="K26" s="9"/>
      <c r="L26" s="10" t="s">
        <v>52</v>
      </c>
      <c r="M26" s="10"/>
      <c r="N26" s="10"/>
      <c r="O26" s="10"/>
      <c r="P26" s="10"/>
      <c r="Q26" s="10"/>
      <c r="R26" s="11"/>
    </row>
    <row r="27" spans="4:19" ht="15">
      <c r="D27" s="3"/>
      <c r="E27" s="6"/>
      <c r="F27" s="3"/>
      <c r="G27" s="3"/>
      <c r="H27" s="3"/>
      <c r="I27" s="3"/>
      <c r="J27" s="2"/>
      <c r="K27" s="12"/>
      <c r="L27" s="13" t="s">
        <v>53</v>
      </c>
      <c r="M27" s="13"/>
      <c r="N27" s="13"/>
      <c r="O27" s="13"/>
      <c r="P27" s="13"/>
      <c r="Q27" s="13"/>
      <c r="R27" s="14"/>
      <c r="S27" t="s">
        <v>54</v>
      </c>
    </row>
    <row r="28" spans="4:18" ht="15">
      <c r="D28" s="3">
        <v>12</v>
      </c>
      <c r="E28" s="15"/>
      <c r="F28" s="15">
        <v>1</v>
      </c>
      <c r="G28" s="16" t="s">
        <v>7</v>
      </c>
      <c r="H28" s="15"/>
      <c r="I28" s="15"/>
      <c r="J28" s="2"/>
      <c r="K28" s="9" t="s">
        <v>19</v>
      </c>
      <c r="L28" s="10">
        <v>10</v>
      </c>
      <c r="M28" s="10"/>
      <c r="N28" s="10" t="s">
        <v>21</v>
      </c>
      <c r="O28" s="10">
        <v>-0.1</v>
      </c>
      <c r="P28" s="10"/>
      <c r="Q28" s="10"/>
      <c r="R28" s="11"/>
    </row>
    <row r="29" spans="4:18" ht="15">
      <c r="D29" s="3"/>
      <c r="E29" s="15"/>
      <c r="F29" s="15"/>
      <c r="G29" s="15"/>
      <c r="H29" s="15"/>
      <c r="I29" s="15"/>
      <c r="J29" s="2"/>
      <c r="K29" s="12" t="s">
        <v>20</v>
      </c>
      <c r="L29" s="13">
        <v>1800</v>
      </c>
      <c r="M29" s="13">
        <v>188</v>
      </c>
      <c r="N29" s="13">
        <f>+L29-M29</f>
        <v>1612</v>
      </c>
      <c r="O29" s="13"/>
      <c r="P29" s="13"/>
      <c r="Q29" s="13"/>
      <c r="R29" s="14"/>
    </row>
    <row r="30" spans="4:18" ht="15">
      <c r="D30" s="15">
        <v>13</v>
      </c>
      <c r="E30" s="15"/>
      <c r="F30" s="15">
        <v>1</v>
      </c>
      <c r="G30" s="16" t="s">
        <v>7</v>
      </c>
      <c r="H30" s="15"/>
      <c r="I30" s="15"/>
      <c r="K30" s="9"/>
      <c r="L30" s="10"/>
      <c r="M30" s="10"/>
      <c r="N30" s="10" t="s">
        <v>22</v>
      </c>
      <c r="O30" s="10" t="s">
        <v>23</v>
      </c>
      <c r="P30" s="10"/>
      <c r="Q30" s="10"/>
      <c r="R30" s="11"/>
    </row>
    <row r="31" spans="4:18" ht="15">
      <c r="D31" s="15"/>
      <c r="E31" s="15"/>
      <c r="F31" s="15"/>
      <c r="G31" s="15"/>
      <c r="H31" s="15"/>
      <c r="I31" s="15"/>
      <c r="K31" s="12"/>
      <c r="L31" s="13"/>
      <c r="M31" s="13"/>
      <c r="N31" s="13" t="s">
        <v>59</v>
      </c>
      <c r="O31" s="13"/>
      <c r="P31" s="13"/>
      <c r="Q31" s="13"/>
      <c r="R31" s="14"/>
    </row>
    <row r="32" spans="4:18" ht="15">
      <c r="D32" s="15">
        <v>14</v>
      </c>
      <c r="E32" s="15"/>
      <c r="F32" s="15">
        <v>2</v>
      </c>
      <c r="G32" s="16" t="s">
        <v>7</v>
      </c>
      <c r="H32" s="15"/>
      <c r="I32" s="15"/>
      <c r="K32" s="9" t="s">
        <v>24</v>
      </c>
      <c r="L32" s="10">
        <v>210</v>
      </c>
      <c r="M32" s="10">
        <v>72</v>
      </c>
      <c r="N32" s="10">
        <f>M32*L32</f>
        <v>15120</v>
      </c>
      <c r="O32" s="10"/>
      <c r="P32" s="10"/>
      <c r="Q32" s="10">
        <v>210</v>
      </c>
      <c r="R32" s="11"/>
    </row>
    <row r="33" spans="4:18" ht="15">
      <c r="D33" s="15"/>
      <c r="E33" s="15"/>
      <c r="F33" s="15"/>
      <c r="G33" s="15"/>
      <c r="H33" s="15"/>
      <c r="I33" s="15"/>
      <c r="K33" s="12" t="s">
        <v>26</v>
      </c>
      <c r="L33" s="13">
        <v>5000</v>
      </c>
      <c r="M33" s="18">
        <f>210/350</f>
        <v>0.6</v>
      </c>
      <c r="N33" s="13">
        <f>+M33*L33</f>
        <v>3000</v>
      </c>
      <c r="O33" s="13">
        <f>N33+N32</f>
        <v>18120</v>
      </c>
      <c r="P33" s="13"/>
      <c r="Q33" s="13">
        <f>+O33/Q32</f>
        <v>86.28571428571429</v>
      </c>
      <c r="R33" s="14">
        <v>86.3</v>
      </c>
    </row>
    <row r="34" spans="4:18" ht="15">
      <c r="D34" s="15">
        <v>15</v>
      </c>
      <c r="E34" s="15"/>
      <c r="F34" s="15">
        <v>2</v>
      </c>
      <c r="G34" s="16" t="s">
        <v>7</v>
      </c>
      <c r="H34" s="15"/>
      <c r="I34" s="15"/>
      <c r="K34" s="9" t="s">
        <v>27</v>
      </c>
      <c r="L34" s="10">
        <f>5000+(210*M32)</f>
        <v>20120</v>
      </c>
      <c r="M34" s="10"/>
      <c r="N34" s="10" t="s">
        <v>30</v>
      </c>
      <c r="O34" s="10">
        <f>150*200</f>
        <v>30000</v>
      </c>
      <c r="P34" s="10"/>
      <c r="Q34" s="10"/>
      <c r="R34" s="11"/>
    </row>
    <row r="35" spans="4:18" ht="15">
      <c r="D35" s="15"/>
      <c r="E35" s="15"/>
      <c r="F35" s="15"/>
      <c r="G35" s="15"/>
      <c r="H35" s="15"/>
      <c r="I35" s="15"/>
      <c r="K35" s="12" t="s">
        <v>28</v>
      </c>
      <c r="L35" s="13">
        <v>10000</v>
      </c>
      <c r="M35" s="13"/>
      <c r="N35" s="13" t="s">
        <v>31</v>
      </c>
      <c r="O35" s="13">
        <f>10*R33</f>
        <v>863</v>
      </c>
      <c r="P35" s="13"/>
      <c r="Q35" s="13"/>
      <c r="R35" s="14"/>
    </row>
    <row r="36" spans="11:18" ht="15">
      <c r="K36" s="19" t="s">
        <v>29</v>
      </c>
      <c r="L36" s="20">
        <f>O36-L35-L34</f>
        <v>743</v>
      </c>
      <c r="M36" s="20"/>
      <c r="N36" s="20"/>
      <c r="O36" s="22">
        <f>O34+O35</f>
        <v>30863</v>
      </c>
      <c r="P36" s="20"/>
      <c r="Q36" s="20"/>
      <c r="R36" s="21"/>
    </row>
    <row r="38" spans="3:18" ht="15">
      <c r="C38" t="s">
        <v>14</v>
      </c>
      <c r="D38" s="15">
        <v>16</v>
      </c>
      <c r="E38" s="3"/>
      <c r="F38" s="3">
        <v>2</v>
      </c>
      <c r="G38" s="5" t="s">
        <v>7</v>
      </c>
      <c r="H38" s="3"/>
      <c r="I38" s="3"/>
      <c r="K38" s="9"/>
      <c r="L38" s="10" t="s">
        <v>55</v>
      </c>
      <c r="M38" s="10" t="s">
        <v>60</v>
      </c>
      <c r="N38" s="10"/>
      <c r="O38" s="10"/>
      <c r="P38" s="10"/>
      <c r="Q38" s="10"/>
      <c r="R38" s="11"/>
    </row>
    <row r="39" spans="11:18" ht="15">
      <c r="K39" s="12"/>
      <c r="L39" s="13"/>
      <c r="M39" s="13"/>
      <c r="N39" s="13"/>
      <c r="O39" s="13"/>
      <c r="P39" s="13"/>
      <c r="Q39" s="13"/>
      <c r="R39" s="14"/>
    </row>
  </sheetData>
  <sheetProtection/>
  <hyperlinks>
    <hyperlink ref="F2" r:id="rId1" display="jscilien@u-paris10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2012-12-06T16:09:54Z</dcterms:created>
  <dcterms:modified xsi:type="dcterms:W3CDTF">2013-06-12T18:52:10Z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