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955" windowHeight="8400" activeTab="0"/>
  </bookViews>
  <sheets>
    <sheet name="Ev Athlé" sheetId="1" r:id="rId1"/>
    <sheet name="Poussins" sheetId="2" r:id="rId2"/>
  </sheets>
  <definedNames/>
  <calcPr fullCalcOnLoad="1"/>
</workbook>
</file>

<file path=xl/sharedStrings.xml><?xml version="1.0" encoding="utf-8"?>
<sst xmlns="http://schemas.openxmlformats.org/spreadsheetml/2006/main" count="90" uniqueCount="34">
  <si>
    <t>TOTAL</t>
  </si>
  <si>
    <t>Perf</t>
  </si>
  <si>
    <t>PTS</t>
  </si>
  <si>
    <t>POINTS</t>
  </si>
  <si>
    <t>Classement</t>
  </si>
  <si>
    <t>Rang</t>
  </si>
  <si>
    <t xml:space="preserve">  Epreuves                                                 Equipes </t>
  </si>
  <si>
    <t>Pentabond</t>
  </si>
  <si>
    <t>Résultats POUSSINS</t>
  </si>
  <si>
    <t>Pts</t>
  </si>
  <si>
    <t>Résultats EVEIL ATHLETIQUE</t>
  </si>
  <si>
    <t>Lancer de MB</t>
  </si>
  <si>
    <t>30m vitesse</t>
  </si>
  <si>
    <t>Lancer de balles</t>
  </si>
  <si>
    <t>Endurance</t>
  </si>
  <si>
    <t>Relais F1</t>
  </si>
  <si>
    <t>Saut de grenouille</t>
  </si>
  <si>
    <t>Trampoline</t>
  </si>
  <si>
    <t>Echelle de vitesse</t>
  </si>
  <si>
    <t>Lancer de Marteau</t>
  </si>
  <si>
    <t>Triple saut balisé</t>
  </si>
  <si>
    <t>Saut en hauteur</t>
  </si>
  <si>
    <t>1 LICORNES (8)</t>
  </si>
  <si>
    <t>3 DRAGONS (7)</t>
  </si>
  <si>
    <t>4 HARRY POTTER (9)</t>
  </si>
  <si>
    <t>10 AIGLES (13)</t>
  </si>
  <si>
    <t>9 BOB L'EPONGE (10)</t>
  </si>
  <si>
    <t>5 SHREK (11)</t>
  </si>
  <si>
    <t>12 MARSUPILAMI (11)</t>
  </si>
  <si>
    <t>11 SIMPSONS (7)</t>
  </si>
  <si>
    <t>8 SPEEDY (11)</t>
  </si>
  <si>
    <t>2 TITEUF (10)</t>
  </si>
  <si>
    <t>6 CROCOS (6)</t>
  </si>
  <si>
    <t>13 LIONS (6)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</si>
</sst>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0.0"/>
  </numFmts>
  <fonts count="13">
    <font>
      <sz val="10"/>
      <name val="Arial"/>
      <family val="0"/>
    </font>
    <font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6"/>
      <color indexed="12"/>
      <name val="Arial"/>
      <family val="2"/>
    </font>
    <font>
      <b/>
      <sz val="36"/>
      <color indexed="12"/>
      <name val="Arial"/>
      <family val="2"/>
    </font>
    <font>
      <b/>
      <sz val="36"/>
      <color indexed="10"/>
      <name val="Arial"/>
      <family val="2"/>
    </font>
    <font>
      <b/>
      <sz val="28"/>
      <name val="Arial"/>
      <family val="2"/>
    </font>
    <font>
      <b/>
      <sz val="24"/>
      <color indexed="20"/>
      <name val="Arial"/>
      <family val="2"/>
    </font>
    <font>
      <b/>
      <sz val="22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dashed"/>
      <right style="dashed"/>
      <top style="thin"/>
      <bottom style="thin"/>
    </border>
    <border>
      <left style="dashed"/>
      <right style="thick"/>
      <top style="thin"/>
      <bottom style="thin"/>
    </border>
    <border>
      <left style="thick"/>
      <right style="double"/>
      <top style="thin"/>
      <bottom style="thin"/>
    </border>
    <border>
      <left style="dotted"/>
      <right style="dotted"/>
      <top style="thin"/>
      <bottom style="double"/>
    </border>
    <border>
      <left style="dotted"/>
      <right style="thick"/>
      <top style="thin"/>
      <bottom style="double"/>
    </border>
    <border>
      <left style="thick"/>
      <right style="double"/>
      <top style="thin"/>
      <bottom style="double"/>
    </border>
    <border>
      <left style="dashed"/>
      <right style="dashed"/>
      <top>
        <color indexed="63"/>
      </top>
      <bottom style="thin"/>
    </border>
    <border>
      <left style="dashed"/>
      <right style="thick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thick"/>
      <right style="dashed"/>
      <top style="medium"/>
      <bottom style="double"/>
    </border>
    <border>
      <left style="dashed"/>
      <right style="dashed"/>
      <top style="medium"/>
      <bottom style="double"/>
    </border>
    <border>
      <left style="dashed"/>
      <right style="thick"/>
      <top style="medium"/>
      <bottom style="double"/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ck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thick"/>
      <right style="thick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ck"/>
      <right style="dashed"/>
      <top>
        <color indexed="63"/>
      </top>
      <bottom style="thin"/>
    </border>
    <border>
      <left style="thick"/>
      <right style="dashed"/>
      <top style="thin"/>
      <bottom style="thin"/>
    </border>
    <border>
      <left style="thick"/>
      <right style="dotted"/>
      <top style="thin"/>
      <bottom style="double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otted"/>
      <top style="thin"/>
      <bottom style="double"/>
    </border>
    <border>
      <left style="dashed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dashed"/>
      <top style="thin"/>
      <bottom style="double"/>
    </border>
    <border>
      <left style="thick"/>
      <right style="thick"/>
      <top style="thin"/>
      <bottom style="double"/>
    </border>
    <border>
      <left style="thick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ck"/>
      <top style="double"/>
      <bottom>
        <color indexed="63"/>
      </bottom>
    </border>
    <border>
      <left style="thick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ck"/>
      <top style="double"/>
      <bottom style="medium"/>
    </border>
    <border>
      <left style="thick"/>
      <right style="double"/>
      <top style="double"/>
      <bottom style="medium"/>
    </border>
    <border diagonalDown="1">
      <left style="double"/>
      <right style="thick"/>
      <top style="double"/>
      <bottom>
        <color indexed="63"/>
      </bottom>
      <diagonal style="medium"/>
    </border>
    <border diagonalDown="1">
      <left style="double"/>
      <right style="thick"/>
      <top>
        <color indexed="63"/>
      </top>
      <bottom style="double"/>
      <diagonal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9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2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locked="0"/>
    </xf>
    <xf numFmtId="1" fontId="8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justify" wrapText="1"/>
    </xf>
    <xf numFmtId="0" fontId="2" fillId="0" borderId="46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Zeros="0" tabSelected="1" zoomScale="50" zoomScaleNormal="50" workbookViewId="0" topLeftCell="A1">
      <selection activeCell="W18" sqref="W18"/>
    </sheetView>
  </sheetViews>
  <sheetFormatPr defaultColWidth="11.421875" defaultRowHeight="12.75"/>
  <cols>
    <col min="1" max="1" width="61.421875" style="0" customWidth="1"/>
    <col min="2" max="2" width="13.28125" style="0" customWidth="1"/>
    <col min="3" max="3" width="14.140625" style="0" hidden="1" customWidth="1"/>
    <col min="4" max="5" width="12.7109375" style="0" customWidth="1"/>
    <col min="6" max="6" width="13.00390625" style="0" hidden="1" customWidth="1"/>
    <col min="7" max="8" width="12.7109375" style="0" customWidth="1"/>
    <col min="9" max="9" width="13.00390625" style="0" hidden="1" customWidth="1"/>
    <col min="10" max="10" width="13.7109375" style="0" customWidth="1"/>
    <col min="11" max="11" width="12.7109375" style="0" customWidth="1"/>
    <col min="12" max="12" width="14.140625" style="0" hidden="1" customWidth="1"/>
    <col min="13" max="14" width="12.7109375" style="0" customWidth="1"/>
    <col min="15" max="15" width="13.00390625" style="0" hidden="1" customWidth="1"/>
    <col min="16" max="17" width="12.7109375" style="0" customWidth="1"/>
    <col min="18" max="18" width="14.140625" style="0" hidden="1" customWidth="1"/>
    <col min="19" max="19" width="12.7109375" style="0" customWidth="1"/>
    <col min="20" max="20" width="12.7109375" style="0" hidden="1" customWidth="1"/>
    <col min="21" max="21" width="13.00390625" style="0" hidden="1" customWidth="1"/>
    <col min="22" max="22" width="13.7109375" style="0" hidden="1" customWidth="1"/>
    <col min="23" max="23" width="13.7109375" style="0" customWidth="1"/>
    <col min="24" max="24" width="29.00390625" style="0" hidden="1" customWidth="1"/>
    <col min="25" max="25" width="13.7109375" style="0" customWidth="1"/>
    <col min="26" max="26" width="12.7109375" style="0" customWidth="1"/>
    <col min="27" max="27" width="13.00390625" style="0" hidden="1" customWidth="1"/>
    <col min="28" max="28" width="12.7109375" style="0" customWidth="1"/>
    <col min="29" max="29" width="21.57421875" style="0" customWidth="1"/>
    <col min="30" max="30" width="24.00390625" style="0" bestFit="1" customWidth="1"/>
  </cols>
  <sheetData>
    <row r="1" spans="1:30" s="1" customFormat="1" ht="103.5" customHeight="1" thickBot="1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3" customFormat="1" ht="69.75" customHeight="1" thickBot="1" thickTop="1">
      <c r="A2" s="57" t="s">
        <v>6</v>
      </c>
      <c r="B2" s="48" t="s">
        <v>12</v>
      </c>
      <c r="C2" s="49"/>
      <c r="D2" s="50"/>
      <c r="E2" s="48" t="s">
        <v>11</v>
      </c>
      <c r="F2" s="49"/>
      <c r="G2" s="50"/>
      <c r="H2" s="48" t="s">
        <v>13</v>
      </c>
      <c r="I2" s="49"/>
      <c r="J2" s="50"/>
      <c r="K2" s="42" t="s">
        <v>14</v>
      </c>
      <c r="L2" s="43"/>
      <c r="M2" s="44"/>
      <c r="N2" s="45" t="s">
        <v>15</v>
      </c>
      <c r="O2" s="46"/>
      <c r="P2" s="47"/>
      <c r="Q2" s="51" t="s">
        <v>17</v>
      </c>
      <c r="R2" s="52"/>
      <c r="S2" s="53"/>
      <c r="T2" s="48" t="s">
        <v>7</v>
      </c>
      <c r="U2" s="49"/>
      <c r="V2" s="50"/>
      <c r="W2" s="48" t="s">
        <v>16</v>
      </c>
      <c r="X2" s="49"/>
      <c r="Y2" s="50"/>
      <c r="Z2" s="48" t="s">
        <v>18</v>
      </c>
      <c r="AA2" s="49"/>
      <c r="AB2" s="50"/>
      <c r="AC2" s="55" t="s">
        <v>0</v>
      </c>
      <c r="AD2" s="56"/>
    </row>
    <row r="3" spans="1:30" s="3" customFormat="1" ht="49.5" customHeight="1" thickBot="1">
      <c r="A3" s="58"/>
      <c r="B3" s="14" t="s">
        <v>1</v>
      </c>
      <c r="C3" s="15" t="s">
        <v>5</v>
      </c>
      <c r="D3" s="16" t="s">
        <v>2</v>
      </c>
      <c r="E3" s="14" t="s">
        <v>1</v>
      </c>
      <c r="F3" s="15" t="s">
        <v>5</v>
      </c>
      <c r="G3" s="16" t="s">
        <v>2</v>
      </c>
      <c r="H3" s="17" t="s">
        <v>1</v>
      </c>
      <c r="I3" s="18" t="s">
        <v>5</v>
      </c>
      <c r="J3" s="19" t="s">
        <v>2</v>
      </c>
      <c r="K3" s="20" t="s">
        <v>1</v>
      </c>
      <c r="L3" s="21" t="s">
        <v>5</v>
      </c>
      <c r="M3" s="22" t="s">
        <v>2</v>
      </c>
      <c r="N3" s="20" t="s">
        <v>1</v>
      </c>
      <c r="O3" s="21" t="s">
        <v>5</v>
      </c>
      <c r="P3" s="22" t="s">
        <v>2</v>
      </c>
      <c r="Q3" s="17" t="s">
        <v>1</v>
      </c>
      <c r="R3" s="18" t="s">
        <v>5</v>
      </c>
      <c r="S3" s="23" t="s">
        <v>2</v>
      </c>
      <c r="T3" s="24" t="s">
        <v>1</v>
      </c>
      <c r="U3" s="18" t="s">
        <v>5</v>
      </c>
      <c r="V3" s="18" t="s">
        <v>2</v>
      </c>
      <c r="W3" s="24" t="s">
        <v>1</v>
      </c>
      <c r="X3" s="18"/>
      <c r="Y3" s="18" t="s">
        <v>9</v>
      </c>
      <c r="Z3" s="17" t="s">
        <v>1</v>
      </c>
      <c r="AA3" s="18"/>
      <c r="AB3" s="19" t="s">
        <v>2</v>
      </c>
      <c r="AC3" s="25" t="s">
        <v>3</v>
      </c>
      <c r="AD3" s="26" t="s">
        <v>4</v>
      </c>
    </row>
    <row r="4" spans="1:30" s="4" customFormat="1" ht="63" customHeight="1" thickTop="1">
      <c r="A4" s="27" t="s">
        <v>30</v>
      </c>
      <c r="B4" s="33">
        <v>6.13</v>
      </c>
      <c r="C4" s="11">
        <f>RANK(B4,$B$4:$B$17,0)</f>
        <v>4</v>
      </c>
      <c r="D4" s="12">
        <f aca="true" t="shared" si="0" ref="D4:D17">IF(B4&gt;0,C4,0)</f>
        <v>4</v>
      </c>
      <c r="E4" s="30">
        <v>2.54</v>
      </c>
      <c r="F4" s="11">
        <f>RANK(E4,$E$4:$E$17,0)</f>
        <v>3</v>
      </c>
      <c r="G4" s="12">
        <f>IF(E4&gt;0,COUNTIF($E$4:$E$17,"&gt;0")-F4+1,0)</f>
        <v>4</v>
      </c>
      <c r="H4" s="30">
        <v>1.9</v>
      </c>
      <c r="I4" s="11">
        <f>RANK(H4,$H$4:$H$17,0)</f>
        <v>6</v>
      </c>
      <c r="J4" s="12">
        <f>IF(H4&gt;0,COUNTIF($H$4:$H$17,"&gt;0")-I4+1,0)</f>
        <v>1</v>
      </c>
      <c r="K4" s="30">
        <v>21.54</v>
      </c>
      <c r="L4" s="11">
        <f>RANK(K4,$K$4:$K$17,0)</f>
        <v>3</v>
      </c>
      <c r="M4" s="12">
        <f>IF(K4&gt;0,COUNTIF($K$4:$K$17,"&gt;0")-L4+1,0)</f>
        <v>4</v>
      </c>
      <c r="N4" s="30">
        <v>3</v>
      </c>
      <c r="O4" s="11">
        <f>RANK(N4,$N$4:$N$17,0)</f>
        <v>4</v>
      </c>
      <c r="P4" s="12">
        <f aca="true" t="shared" si="1" ref="P4:P17">IF(N4&gt;0,O4,0)</f>
        <v>4</v>
      </c>
      <c r="Q4" s="30">
        <v>2</v>
      </c>
      <c r="R4" s="11">
        <f>RANK(Q4,$Q$4:$Q$17,0)</f>
        <v>4</v>
      </c>
      <c r="S4" s="12">
        <f>IF(Q4&gt;0,COUNTIF($Q$4:$Q$17,"&gt;0")-R4+1,0)</f>
        <v>3</v>
      </c>
      <c r="T4" s="30"/>
      <c r="U4" s="11" t="e">
        <f aca="true" t="shared" si="2" ref="U4:U17">RANK(T4,$T$4:$T$17,0)</f>
        <v>#N/A</v>
      </c>
      <c r="V4" s="12">
        <f>IF(T4&gt;0,COUNTIF($T$4:$T$17,"&gt;0")-U4+1,0)</f>
        <v>0</v>
      </c>
      <c r="W4" s="30">
        <v>1.26</v>
      </c>
      <c r="X4" s="38">
        <f>RANK(W4,$W$4:$W$17,0)</f>
        <v>2</v>
      </c>
      <c r="Y4" s="37">
        <f>IF(W4&gt;0,COUNTIF($W$4:$W$17,"&gt;0")-X4+1,0)</f>
        <v>5</v>
      </c>
      <c r="Z4" s="30">
        <v>13.29</v>
      </c>
      <c r="AA4" s="11">
        <f>RANK(Z4,$Z$4:$Z$17,0)</f>
        <v>3</v>
      </c>
      <c r="AB4" s="12">
        <f aca="true" t="shared" si="3" ref="AB4:AB14">IF(Z4&gt;0,AA4,0)</f>
        <v>3</v>
      </c>
      <c r="AC4" s="39">
        <f>SUM(D4,G4,J4,M4,P4,S4,Y4,AB4)</f>
        <v>28</v>
      </c>
      <c r="AD4" s="13">
        <f>RANK(AC4,$AC$4:$AC$17,0)</f>
        <v>4</v>
      </c>
    </row>
    <row r="5" spans="1:30" s="4" customFormat="1" ht="63" customHeight="1">
      <c r="A5" s="28" t="s">
        <v>26</v>
      </c>
      <c r="B5" s="34">
        <v>5.9</v>
      </c>
      <c r="C5" s="5">
        <f aca="true" t="shared" si="4" ref="C5:C17">RANK(B5,$B$4:$B$17,0)</f>
        <v>6</v>
      </c>
      <c r="D5" s="6">
        <f t="shared" si="0"/>
        <v>6</v>
      </c>
      <c r="E5" s="31">
        <v>2.7</v>
      </c>
      <c r="F5" s="5">
        <f aca="true" t="shared" si="5" ref="F5:F17">RANK(E5,$E$4:$E$17,0)</f>
        <v>2</v>
      </c>
      <c r="G5" s="6">
        <f aca="true" t="shared" si="6" ref="G5:G17">IF(E5&gt;0,COUNTIF($E$4:$E$17,"&gt;0")-F5+1,0)</f>
        <v>5</v>
      </c>
      <c r="H5" s="31">
        <v>2.5</v>
      </c>
      <c r="I5" s="11">
        <f aca="true" t="shared" si="7" ref="I5:I16">RANK(H5,$H$4:$H$17,0)</f>
        <v>1</v>
      </c>
      <c r="J5" s="12">
        <f>IF(H5&gt;0,COUNTIF($H$4:$H$17,"&gt;0")-I5+1,0)</f>
        <v>6</v>
      </c>
      <c r="K5" s="31">
        <v>22.7</v>
      </c>
      <c r="L5" s="5">
        <f aca="true" t="shared" si="8" ref="L5:L17">RANK(K5,$K$4:$K$17,0)</f>
        <v>1</v>
      </c>
      <c r="M5" s="6">
        <f aca="true" t="shared" si="9" ref="M5:M17">IF(K5&gt;0,COUNTIF($K$4:$K$17,"&gt;0")-L5+1,0)</f>
        <v>6</v>
      </c>
      <c r="N5" s="31">
        <v>2</v>
      </c>
      <c r="O5" s="5">
        <f aca="true" t="shared" si="10" ref="O5:O17">RANK(N5,$N$4:$N$17,0)</f>
        <v>5</v>
      </c>
      <c r="P5" s="6">
        <f>IF(N5&gt;0,O5,0)</f>
        <v>5</v>
      </c>
      <c r="Q5" s="31">
        <v>2.2</v>
      </c>
      <c r="R5" s="5">
        <f aca="true" t="shared" si="11" ref="R5:R17">RANK(Q5,$Q$4:$Q$17,0)</f>
        <v>2</v>
      </c>
      <c r="S5" s="6">
        <f aca="true" t="shared" si="12" ref="S5:S17">IF(Q5&gt;0,COUNTIF($Q$4:$Q$17,"&gt;0")-R5+1,0)</f>
        <v>5</v>
      </c>
      <c r="T5" s="31"/>
      <c r="U5" s="5" t="e">
        <f>RANK(T5,$T$4:$T$17,0)</f>
        <v>#N/A</v>
      </c>
      <c r="V5" s="6">
        <f aca="true" t="shared" si="13" ref="V5:V17">IF(T5&gt;0,COUNTIF($T$4:$T$17,"&gt;0")-U5+1,0)</f>
        <v>0</v>
      </c>
      <c r="W5" s="30">
        <v>1.19</v>
      </c>
      <c r="X5" s="38">
        <f aca="true" t="shared" si="14" ref="X5:X17">RANK(W5,$W$4:$W$17,0)</f>
        <v>3</v>
      </c>
      <c r="Y5" s="37">
        <f aca="true" t="shared" si="15" ref="Y5:Y17">IF(W5&gt;0,COUNTIF($W$4:$W$17,"&gt;0")-X5+1,0)</f>
        <v>4</v>
      </c>
      <c r="Z5" s="31">
        <v>12.92</v>
      </c>
      <c r="AA5" s="5">
        <f aca="true" t="shared" si="16" ref="AA5:AA14">RANK(Z5,$Z$4:$Z$17,0)</f>
        <v>5</v>
      </c>
      <c r="AB5" s="6">
        <f t="shared" si="3"/>
        <v>5</v>
      </c>
      <c r="AC5" s="39">
        <f aca="true" t="shared" si="17" ref="AC5:AC17">SUM(D5,G5,J5,M5,P5,S5,Y5,AB5)</f>
        <v>42</v>
      </c>
      <c r="AD5" s="7">
        <f aca="true" t="shared" si="18" ref="AD5:AD17">RANK(AC5,$AC$4:$AC$17,0)</f>
        <v>1</v>
      </c>
    </row>
    <row r="6" spans="1:30" s="4" customFormat="1" ht="63" customHeight="1">
      <c r="A6" s="28" t="s">
        <v>25</v>
      </c>
      <c r="B6" s="34">
        <v>6.08</v>
      </c>
      <c r="C6" s="5">
        <f t="shared" si="4"/>
        <v>5</v>
      </c>
      <c r="D6" s="6">
        <f t="shared" si="0"/>
        <v>5</v>
      </c>
      <c r="E6" s="31">
        <v>2.53</v>
      </c>
      <c r="F6" s="5">
        <f t="shared" si="5"/>
        <v>4</v>
      </c>
      <c r="G6" s="6">
        <f t="shared" si="6"/>
        <v>3</v>
      </c>
      <c r="H6" s="31">
        <v>2.46</v>
      </c>
      <c r="I6" s="11">
        <f t="shared" si="7"/>
        <v>2</v>
      </c>
      <c r="J6" s="12">
        <f aca="true" t="shared" si="19" ref="J6:J16">IF(H6&gt;0,COUNTIF($H$4:$H$17,"&gt;0")-I6+1,0)</f>
        <v>5</v>
      </c>
      <c r="K6" s="31">
        <v>19.92</v>
      </c>
      <c r="L6" s="5">
        <f t="shared" si="8"/>
        <v>5</v>
      </c>
      <c r="M6" s="6">
        <f t="shared" si="9"/>
        <v>2</v>
      </c>
      <c r="N6" s="31">
        <v>4</v>
      </c>
      <c r="O6" s="5">
        <f t="shared" si="10"/>
        <v>3</v>
      </c>
      <c r="P6" s="6">
        <f t="shared" si="1"/>
        <v>3</v>
      </c>
      <c r="Q6" s="31">
        <v>2.3</v>
      </c>
      <c r="R6" s="5">
        <f t="shared" si="11"/>
        <v>1</v>
      </c>
      <c r="S6" s="6">
        <f t="shared" si="12"/>
        <v>6</v>
      </c>
      <c r="T6" s="31"/>
      <c r="U6" s="5" t="e">
        <f t="shared" si="2"/>
        <v>#N/A</v>
      </c>
      <c r="V6" s="6">
        <f t="shared" si="13"/>
        <v>0</v>
      </c>
      <c r="W6" s="30">
        <v>1.14</v>
      </c>
      <c r="X6" s="38">
        <f t="shared" si="14"/>
        <v>5</v>
      </c>
      <c r="Y6" s="37">
        <f t="shared" si="15"/>
        <v>2</v>
      </c>
      <c r="Z6" s="31">
        <v>12.13</v>
      </c>
      <c r="AA6" s="5">
        <f t="shared" si="16"/>
        <v>6</v>
      </c>
      <c r="AB6" s="6">
        <f t="shared" si="3"/>
        <v>6</v>
      </c>
      <c r="AC6" s="39">
        <f t="shared" si="17"/>
        <v>32</v>
      </c>
      <c r="AD6" s="7">
        <f t="shared" si="18"/>
        <v>2</v>
      </c>
    </row>
    <row r="7" spans="1:30" s="4" customFormat="1" ht="63" customHeight="1">
      <c r="A7" s="28" t="s">
        <v>29</v>
      </c>
      <c r="B7" s="34">
        <v>7.11</v>
      </c>
      <c r="C7" s="5">
        <f t="shared" si="4"/>
        <v>1</v>
      </c>
      <c r="D7" s="6">
        <f t="shared" si="0"/>
        <v>1</v>
      </c>
      <c r="E7" s="31">
        <v>1.85</v>
      </c>
      <c r="F7" s="5">
        <f t="shared" si="5"/>
        <v>6</v>
      </c>
      <c r="G7" s="6">
        <f t="shared" si="6"/>
        <v>1</v>
      </c>
      <c r="H7" s="31">
        <v>2</v>
      </c>
      <c r="I7" s="11">
        <f t="shared" si="7"/>
        <v>5</v>
      </c>
      <c r="J7" s="12">
        <f t="shared" si="19"/>
        <v>2</v>
      </c>
      <c r="K7" s="31">
        <v>16.12</v>
      </c>
      <c r="L7" s="5">
        <f t="shared" si="8"/>
        <v>6</v>
      </c>
      <c r="M7" s="6">
        <f t="shared" si="9"/>
        <v>1</v>
      </c>
      <c r="N7" s="31">
        <v>6</v>
      </c>
      <c r="O7" s="5">
        <f t="shared" si="10"/>
        <v>1</v>
      </c>
      <c r="P7" s="6">
        <f t="shared" si="1"/>
        <v>1</v>
      </c>
      <c r="Q7" s="31">
        <v>1.28</v>
      </c>
      <c r="R7" s="5">
        <f t="shared" si="11"/>
        <v>6</v>
      </c>
      <c r="S7" s="6">
        <f t="shared" si="12"/>
        <v>1</v>
      </c>
      <c r="T7" s="31"/>
      <c r="U7" s="5" t="e">
        <f t="shared" si="2"/>
        <v>#N/A</v>
      </c>
      <c r="V7" s="6">
        <f t="shared" si="13"/>
        <v>0</v>
      </c>
      <c r="W7" s="30">
        <v>0.8</v>
      </c>
      <c r="X7" s="38">
        <f t="shared" si="14"/>
        <v>6</v>
      </c>
      <c r="Y7" s="37">
        <f t="shared" si="15"/>
        <v>1</v>
      </c>
      <c r="Z7" s="31">
        <v>17.21</v>
      </c>
      <c r="AA7" s="5">
        <f t="shared" si="16"/>
        <v>1</v>
      </c>
      <c r="AB7" s="6">
        <f t="shared" si="3"/>
        <v>1</v>
      </c>
      <c r="AC7" s="39">
        <f t="shared" si="17"/>
        <v>9</v>
      </c>
      <c r="AD7" s="7">
        <f t="shared" si="18"/>
        <v>6</v>
      </c>
    </row>
    <row r="8" spans="1:30" s="4" customFormat="1" ht="63" customHeight="1">
      <c r="A8" s="28" t="s">
        <v>28</v>
      </c>
      <c r="B8" s="34">
        <v>6.28</v>
      </c>
      <c r="C8" s="5">
        <f t="shared" si="4"/>
        <v>3</v>
      </c>
      <c r="D8" s="6">
        <f t="shared" si="0"/>
        <v>3</v>
      </c>
      <c r="E8" s="31">
        <v>2.9</v>
      </c>
      <c r="F8" s="5">
        <f t="shared" si="5"/>
        <v>1</v>
      </c>
      <c r="G8" s="6">
        <f t="shared" si="6"/>
        <v>6</v>
      </c>
      <c r="H8" s="31">
        <v>2.4</v>
      </c>
      <c r="I8" s="11">
        <f t="shared" si="7"/>
        <v>3</v>
      </c>
      <c r="J8" s="12">
        <f t="shared" si="19"/>
        <v>4</v>
      </c>
      <c r="K8" s="31">
        <v>20.5</v>
      </c>
      <c r="L8" s="5">
        <f t="shared" si="8"/>
        <v>4</v>
      </c>
      <c r="M8" s="6">
        <f t="shared" si="9"/>
        <v>3</v>
      </c>
      <c r="N8" s="31">
        <v>1</v>
      </c>
      <c r="O8" s="5">
        <f t="shared" si="10"/>
        <v>6</v>
      </c>
      <c r="P8" s="6">
        <f t="shared" si="1"/>
        <v>6</v>
      </c>
      <c r="Q8" s="31">
        <v>2</v>
      </c>
      <c r="R8" s="5">
        <f t="shared" si="11"/>
        <v>4</v>
      </c>
      <c r="S8" s="6">
        <f t="shared" si="12"/>
        <v>3</v>
      </c>
      <c r="T8" s="31"/>
      <c r="U8" s="5" t="e">
        <f t="shared" si="2"/>
        <v>#N/A</v>
      </c>
      <c r="V8" s="6">
        <f t="shared" si="13"/>
        <v>0</v>
      </c>
      <c r="W8" s="30">
        <v>1.16</v>
      </c>
      <c r="X8" s="38">
        <f t="shared" si="14"/>
        <v>4</v>
      </c>
      <c r="Y8" s="37">
        <f t="shared" si="15"/>
        <v>3</v>
      </c>
      <c r="Z8" s="31">
        <v>13.59</v>
      </c>
      <c r="AA8" s="5">
        <f t="shared" si="16"/>
        <v>2</v>
      </c>
      <c r="AB8" s="6">
        <f t="shared" si="3"/>
        <v>2</v>
      </c>
      <c r="AC8" s="39">
        <f t="shared" si="17"/>
        <v>30</v>
      </c>
      <c r="AD8" s="7">
        <f t="shared" si="18"/>
        <v>3</v>
      </c>
    </row>
    <row r="9" spans="1:30" s="4" customFormat="1" ht="63" customHeight="1">
      <c r="A9" s="28" t="s">
        <v>33</v>
      </c>
      <c r="B9" s="34">
        <v>6.57</v>
      </c>
      <c r="C9" s="5">
        <f t="shared" si="4"/>
        <v>2</v>
      </c>
      <c r="D9" s="6">
        <f t="shared" si="0"/>
        <v>2</v>
      </c>
      <c r="E9" s="31">
        <v>2.5</v>
      </c>
      <c r="F9" s="5">
        <f t="shared" si="5"/>
        <v>5</v>
      </c>
      <c r="G9" s="6">
        <f t="shared" si="6"/>
        <v>2</v>
      </c>
      <c r="H9" s="31">
        <v>2.17</v>
      </c>
      <c r="I9" s="11">
        <f t="shared" si="7"/>
        <v>4</v>
      </c>
      <c r="J9" s="12">
        <f t="shared" si="19"/>
        <v>3</v>
      </c>
      <c r="K9" s="31">
        <v>22.67</v>
      </c>
      <c r="L9" s="5">
        <f t="shared" si="8"/>
        <v>2</v>
      </c>
      <c r="M9" s="6">
        <f t="shared" si="9"/>
        <v>5</v>
      </c>
      <c r="N9" s="31">
        <v>5</v>
      </c>
      <c r="O9" s="5">
        <f t="shared" si="10"/>
        <v>2</v>
      </c>
      <c r="P9" s="6">
        <f t="shared" si="1"/>
        <v>2</v>
      </c>
      <c r="Q9" s="31">
        <v>2.17</v>
      </c>
      <c r="R9" s="5">
        <f t="shared" si="11"/>
        <v>3</v>
      </c>
      <c r="S9" s="6">
        <f t="shared" si="12"/>
        <v>4</v>
      </c>
      <c r="T9" s="31"/>
      <c r="U9" s="5" t="e">
        <f t="shared" si="2"/>
        <v>#N/A</v>
      </c>
      <c r="V9" s="6">
        <f t="shared" si="13"/>
        <v>0</v>
      </c>
      <c r="W9" s="30">
        <v>1.31</v>
      </c>
      <c r="X9" s="38">
        <f t="shared" si="14"/>
        <v>1</v>
      </c>
      <c r="Y9" s="37">
        <f t="shared" si="15"/>
        <v>6</v>
      </c>
      <c r="Z9" s="31">
        <v>13.19</v>
      </c>
      <c r="AA9" s="5">
        <f t="shared" si="16"/>
        <v>4</v>
      </c>
      <c r="AB9" s="6">
        <f t="shared" si="3"/>
        <v>4</v>
      </c>
      <c r="AC9" s="39">
        <f t="shared" si="17"/>
        <v>28</v>
      </c>
      <c r="AD9" s="7">
        <f t="shared" si="18"/>
        <v>4</v>
      </c>
    </row>
    <row r="10" spans="1:30" s="4" customFormat="1" ht="63" customHeight="1" hidden="1">
      <c r="A10" s="28"/>
      <c r="B10" s="34"/>
      <c r="C10" s="5" t="e">
        <f t="shared" si="4"/>
        <v>#N/A</v>
      </c>
      <c r="D10" s="6">
        <f t="shared" si="0"/>
        <v>0</v>
      </c>
      <c r="E10" s="31"/>
      <c r="F10" s="5" t="e">
        <f t="shared" si="5"/>
        <v>#N/A</v>
      </c>
      <c r="G10" s="6">
        <f t="shared" si="6"/>
        <v>0</v>
      </c>
      <c r="H10" s="31"/>
      <c r="I10" s="11" t="e">
        <f t="shared" si="7"/>
        <v>#N/A</v>
      </c>
      <c r="J10" s="12">
        <f t="shared" si="19"/>
        <v>0</v>
      </c>
      <c r="K10" s="31"/>
      <c r="L10" s="5" t="e">
        <f t="shared" si="8"/>
        <v>#N/A</v>
      </c>
      <c r="M10" s="6">
        <f t="shared" si="9"/>
        <v>0</v>
      </c>
      <c r="N10" s="31"/>
      <c r="O10" s="5" t="e">
        <f t="shared" si="10"/>
        <v>#N/A</v>
      </c>
      <c r="P10" s="6">
        <f t="shared" si="1"/>
        <v>0</v>
      </c>
      <c r="Q10" s="31"/>
      <c r="R10" s="5" t="e">
        <f t="shared" si="11"/>
        <v>#N/A</v>
      </c>
      <c r="S10" s="6">
        <f t="shared" si="12"/>
        <v>0</v>
      </c>
      <c r="T10" s="31"/>
      <c r="U10" s="5" t="e">
        <f t="shared" si="2"/>
        <v>#N/A</v>
      </c>
      <c r="V10" s="6">
        <f t="shared" si="13"/>
        <v>0</v>
      </c>
      <c r="W10" s="30"/>
      <c r="X10" s="38" t="e">
        <f t="shared" si="14"/>
        <v>#N/A</v>
      </c>
      <c r="Y10" s="37">
        <f t="shared" si="15"/>
        <v>0</v>
      </c>
      <c r="Z10" s="31"/>
      <c r="AA10" s="5" t="e">
        <f t="shared" si="16"/>
        <v>#N/A</v>
      </c>
      <c r="AB10" s="6">
        <f t="shared" si="3"/>
        <v>0</v>
      </c>
      <c r="AC10" s="39">
        <f t="shared" si="17"/>
        <v>0</v>
      </c>
      <c r="AD10" s="7">
        <f t="shared" si="18"/>
        <v>7</v>
      </c>
    </row>
    <row r="11" spans="1:30" s="4" customFormat="1" ht="63" customHeight="1" hidden="1">
      <c r="A11" s="28"/>
      <c r="B11" s="34"/>
      <c r="C11" s="5" t="e">
        <f t="shared" si="4"/>
        <v>#N/A</v>
      </c>
      <c r="D11" s="6">
        <f t="shared" si="0"/>
        <v>0</v>
      </c>
      <c r="E11" s="31"/>
      <c r="F11" s="5" t="e">
        <f t="shared" si="5"/>
        <v>#N/A</v>
      </c>
      <c r="G11" s="6">
        <f t="shared" si="6"/>
        <v>0</v>
      </c>
      <c r="H11" s="31"/>
      <c r="I11" s="11" t="e">
        <f t="shared" si="7"/>
        <v>#N/A</v>
      </c>
      <c r="J11" s="12">
        <f t="shared" si="19"/>
        <v>0</v>
      </c>
      <c r="K11" s="31"/>
      <c r="L11" s="5" t="e">
        <f t="shared" si="8"/>
        <v>#N/A</v>
      </c>
      <c r="M11" s="6">
        <f t="shared" si="9"/>
        <v>0</v>
      </c>
      <c r="N11" s="31"/>
      <c r="O11" s="5" t="e">
        <f t="shared" si="10"/>
        <v>#N/A</v>
      </c>
      <c r="P11" s="6">
        <f t="shared" si="1"/>
        <v>0</v>
      </c>
      <c r="Q11" s="31"/>
      <c r="R11" s="5" t="e">
        <f t="shared" si="11"/>
        <v>#N/A</v>
      </c>
      <c r="S11" s="6">
        <f t="shared" si="12"/>
        <v>0</v>
      </c>
      <c r="T11" s="31"/>
      <c r="U11" s="5" t="e">
        <f t="shared" si="2"/>
        <v>#N/A</v>
      </c>
      <c r="V11" s="6">
        <f t="shared" si="13"/>
        <v>0</v>
      </c>
      <c r="W11" s="30"/>
      <c r="X11" s="38" t="e">
        <f t="shared" si="14"/>
        <v>#N/A</v>
      </c>
      <c r="Y11" s="37">
        <f t="shared" si="15"/>
        <v>0</v>
      </c>
      <c r="Z11" s="31"/>
      <c r="AA11" s="5" t="e">
        <f t="shared" si="16"/>
        <v>#N/A</v>
      </c>
      <c r="AB11" s="6">
        <f t="shared" si="3"/>
        <v>0</v>
      </c>
      <c r="AC11" s="39">
        <f t="shared" si="17"/>
        <v>0</v>
      </c>
      <c r="AD11" s="7">
        <f t="shared" si="18"/>
        <v>7</v>
      </c>
    </row>
    <row r="12" spans="1:30" s="4" customFormat="1" ht="63" customHeight="1" hidden="1">
      <c r="A12" s="28"/>
      <c r="B12" s="34"/>
      <c r="C12" s="5" t="e">
        <f t="shared" si="4"/>
        <v>#N/A</v>
      </c>
      <c r="D12" s="6">
        <f t="shared" si="0"/>
        <v>0</v>
      </c>
      <c r="E12" s="31"/>
      <c r="F12" s="5" t="e">
        <f t="shared" si="5"/>
        <v>#N/A</v>
      </c>
      <c r="G12" s="6">
        <f t="shared" si="6"/>
        <v>0</v>
      </c>
      <c r="H12" s="31"/>
      <c r="I12" s="11" t="e">
        <f t="shared" si="7"/>
        <v>#N/A</v>
      </c>
      <c r="J12" s="12">
        <f t="shared" si="19"/>
        <v>0</v>
      </c>
      <c r="K12" s="31"/>
      <c r="L12" s="5" t="e">
        <f t="shared" si="8"/>
        <v>#N/A</v>
      </c>
      <c r="M12" s="6">
        <f t="shared" si="9"/>
        <v>0</v>
      </c>
      <c r="N12" s="31"/>
      <c r="O12" s="5" t="e">
        <f t="shared" si="10"/>
        <v>#N/A</v>
      </c>
      <c r="P12" s="6">
        <f t="shared" si="1"/>
        <v>0</v>
      </c>
      <c r="Q12" s="31"/>
      <c r="R12" s="5" t="e">
        <f t="shared" si="11"/>
        <v>#N/A</v>
      </c>
      <c r="S12" s="6">
        <f t="shared" si="12"/>
        <v>0</v>
      </c>
      <c r="T12" s="31"/>
      <c r="U12" s="5" t="e">
        <f t="shared" si="2"/>
        <v>#N/A</v>
      </c>
      <c r="V12" s="6">
        <f>IF(T12&gt;0,COUNTIF($T$4:$T$17,"&gt;0")-U12+1,0)</f>
        <v>0</v>
      </c>
      <c r="W12" s="30"/>
      <c r="X12" s="38" t="e">
        <f t="shared" si="14"/>
        <v>#N/A</v>
      </c>
      <c r="Y12" s="37">
        <f t="shared" si="15"/>
        <v>0</v>
      </c>
      <c r="Z12" s="31"/>
      <c r="AA12" s="5" t="e">
        <f t="shared" si="16"/>
        <v>#N/A</v>
      </c>
      <c r="AB12" s="6">
        <f t="shared" si="3"/>
        <v>0</v>
      </c>
      <c r="AC12" s="39">
        <f t="shared" si="17"/>
        <v>0</v>
      </c>
      <c r="AD12" s="7">
        <f t="shared" si="18"/>
        <v>7</v>
      </c>
    </row>
    <row r="13" spans="1:30" s="4" customFormat="1" ht="63" customHeight="1" hidden="1">
      <c r="A13" s="28"/>
      <c r="B13" s="34"/>
      <c r="C13" s="5" t="e">
        <f t="shared" si="4"/>
        <v>#N/A</v>
      </c>
      <c r="D13" s="6">
        <f t="shared" si="0"/>
        <v>0</v>
      </c>
      <c r="E13" s="31"/>
      <c r="F13" s="5" t="e">
        <f t="shared" si="5"/>
        <v>#N/A</v>
      </c>
      <c r="G13" s="6">
        <f t="shared" si="6"/>
        <v>0</v>
      </c>
      <c r="H13" s="31"/>
      <c r="I13" s="11" t="e">
        <f t="shared" si="7"/>
        <v>#N/A</v>
      </c>
      <c r="J13" s="12">
        <f t="shared" si="19"/>
        <v>0</v>
      </c>
      <c r="K13" s="31"/>
      <c r="L13" s="5" t="e">
        <f t="shared" si="8"/>
        <v>#N/A</v>
      </c>
      <c r="M13" s="6">
        <f t="shared" si="9"/>
        <v>0</v>
      </c>
      <c r="N13" s="31"/>
      <c r="O13" s="5" t="e">
        <f t="shared" si="10"/>
        <v>#N/A</v>
      </c>
      <c r="P13" s="6">
        <f t="shared" si="1"/>
        <v>0</v>
      </c>
      <c r="Q13" s="31"/>
      <c r="R13" s="5" t="e">
        <f t="shared" si="11"/>
        <v>#N/A</v>
      </c>
      <c r="S13" s="6">
        <f t="shared" si="12"/>
        <v>0</v>
      </c>
      <c r="T13" s="31"/>
      <c r="U13" s="5" t="e">
        <f t="shared" si="2"/>
        <v>#N/A</v>
      </c>
      <c r="V13" s="6">
        <f>IF(T13&gt;0,COUNTIF($T$4:$T$17,"&gt;0")-U13+1,0)</f>
        <v>0</v>
      </c>
      <c r="W13" s="30"/>
      <c r="X13" s="38" t="e">
        <f t="shared" si="14"/>
        <v>#N/A</v>
      </c>
      <c r="Y13" s="37">
        <f t="shared" si="15"/>
        <v>0</v>
      </c>
      <c r="Z13" s="31"/>
      <c r="AA13" s="5" t="e">
        <f t="shared" si="16"/>
        <v>#N/A</v>
      </c>
      <c r="AB13" s="6">
        <f t="shared" si="3"/>
        <v>0</v>
      </c>
      <c r="AC13" s="39">
        <f t="shared" si="17"/>
        <v>0</v>
      </c>
      <c r="AD13" s="7">
        <f t="shared" si="18"/>
        <v>7</v>
      </c>
    </row>
    <row r="14" spans="1:30" s="4" customFormat="1" ht="63" customHeight="1" hidden="1">
      <c r="A14" s="28"/>
      <c r="B14" s="34"/>
      <c r="C14" s="5" t="e">
        <f t="shared" si="4"/>
        <v>#N/A</v>
      </c>
      <c r="D14" s="6">
        <f t="shared" si="0"/>
        <v>0</v>
      </c>
      <c r="E14" s="31"/>
      <c r="F14" s="5" t="e">
        <f t="shared" si="5"/>
        <v>#N/A</v>
      </c>
      <c r="G14" s="6">
        <f t="shared" si="6"/>
        <v>0</v>
      </c>
      <c r="H14" s="31"/>
      <c r="I14" s="11" t="e">
        <f t="shared" si="7"/>
        <v>#N/A</v>
      </c>
      <c r="J14" s="12">
        <f t="shared" si="19"/>
        <v>0</v>
      </c>
      <c r="K14" s="31"/>
      <c r="L14" s="5" t="e">
        <f t="shared" si="8"/>
        <v>#N/A</v>
      </c>
      <c r="M14" s="6">
        <f t="shared" si="9"/>
        <v>0</v>
      </c>
      <c r="N14" s="31"/>
      <c r="O14" s="5" t="e">
        <f t="shared" si="10"/>
        <v>#N/A</v>
      </c>
      <c r="P14" s="6">
        <f t="shared" si="1"/>
        <v>0</v>
      </c>
      <c r="Q14" s="31"/>
      <c r="R14" s="5" t="e">
        <f t="shared" si="11"/>
        <v>#N/A</v>
      </c>
      <c r="S14" s="6">
        <f t="shared" si="12"/>
        <v>0</v>
      </c>
      <c r="T14" s="31"/>
      <c r="U14" s="5" t="e">
        <f t="shared" si="2"/>
        <v>#N/A</v>
      </c>
      <c r="V14" s="6">
        <f>IF(T14&gt;0,COUNTIF($T$4:$T$17,"&gt;0")-U14+1,0)</f>
        <v>0</v>
      </c>
      <c r="W14" s="30"/>
      <c r="X14" s="38" t="e">
        <f t="shared" si="14"/>
        <v>#N/A</v>
      </c>
      <c r="Y14" s="37">
        <f t="shared" si="15"/>
        <v>0</v>
      </c>
      <c r="Z14" s="31"/>
      <c r="AA14" s="5" t="e">
        <f t="shared" si="16"/>
        <v>#N/A</v>
      </c>
      <c r="AB14" s="6">
        <f t="shared" si="3"/>
        <v>0</v>
      </c>
      <c r="AC14" s="39">
        <f t="shared" si="17"/>
        <v>0</v>
      </c>
      <c r="AD14" s="7">
        <f t="shared" si="18"/>
        <v>7</v>
      </c>
    </row>
    <row r="15" spans="1:30" s="4" customFormat="1" ht="64.5" customHeight="1" hidden="1">
      <c r="A15" s="28">
        <v>12</v>
      </c>
      <c r="B15" s="34"/>
      <c r="C15" s="5" t="e">
        <f t="shared" si="4"/>
        <v>#N/A</v>
      </c>
      <c r="D15" s="6">
        <f t="shared" si="0"/>
        <v>0</v>
      </c>
      <c r="E15" s="31"/>
      <c r="F15" s="5" t="e">
        <f t="shared" si="5"/>
        <v>#N/A</v>
      </c>
      <c r="G15" s="6">
        <f t="shared" si="6"/>
        <v>0</v>
      </c>
      <c r="H15" s="31"/>
      <c r="I15" s="11" t="e">
        <f t="shared" si="7"/>
        <v>#N/A</v>
      </c>
      <c r="J15" s="12">
        <f t="shared" si="19"/>
        <v>0</v>
      </c>
      <c r="K15" s="31"/>
      <c r="L15" s="5" t="e">
        <f t="shared" si="8"/>
        <v>#N/A</v>
      </c>
      <c r="M15" s="6">
        <f t="shared" si="9"/>
        <v>0</v>
      </c>
      <c r="N15" s="31"/>
      <c r="O15" s="5" t="e">
        <f t="shared" si="10"/>
        <v>#N/A</v>
      </c>
      <c r="P15" s="6">
        <f t="shared" si="1"/>
        <v>0</v>
      </c>
      <c r="Q15" s="31"/>
      <c r="R15" s="5" t="e">
        <f t="shared" si="11"/>
        <v>#N/A</v>
      </c>
      <c r="S15" s="6">
        <f t="shared" si="12"/>
        <v>0</v>
      </c>
      <c r="T15" s="31"/>
      <c r="U15" s="5" t="e">
        <f t="shared" si="2"/>
        <v>#N/A</v>
      </c>
      <c r="V15" s="6">
        <f t="shared" si="13"/>
        <v>0</v>
      </c>
      <c r="W15" s="30"/>
      <c r="X15" s="38" t="e">
        <f t="shared" si="14"/>
        <v>#N/A</v>
      </c>
      <c r="Y15" s="37">
        <f t="shared" si="15"/>
        <v>0</v>
      </c>
      <c r="Z15" s="31"/>
      <c r="AA15" s="5" t="e">
        <f>RANK(Z15,$Z$4:$Z$17,0)</f>
        <v>#N/A</v>
      </c>
      <c r="AB15" s="6">
        <f>IF(Z15&gt;0,COUNTIF($Z$4:$Z$17,"&gt;0")-AA15+1,0)</f>
        <v>0</v>
      </c>
      <c r="AC15" s="39">
        <f t="shared" si="17"/>
        <v>0</v>
      </c>
      <c r="AD15" s="7">
        <f t="shared" si="18"/>
        <v>7</v>
      </c>
    </row>
    <row r="16" spans="1:30" s="4" customFormat="1" ht="63.75" customHeight="1" hidden="1">
      <c r="A16" s="28">
        <v>13</v>
      </c>
      <c r="B16" s="34"/>
      <c r="C16" s="5" t="e">
        <f t="shared" si="4"/>
        <v>#N/A</v>
      </c>
      <c r="D16" s="6">
        <f t="shared" si="0"/>
        <v>0</v>
      </c>
      <c r="E16" s="31"/>
      <c r="F16" s="5" t="e">
        <f t="shared" si="5"/>
        <v>#N/A</v>
      </c>
      <c r="G16" s="6">
        <f t="shared" si="6"/>
        <v>0</v>
      </c>
      <c r="H16" s="31"/>
      <c r="I16" s="11" t="e">
        <f t="shared" si="7"/>
        <v>#N/A</v>
      </c>
      <c r="J16" s="12">
        <f t="shared" si="19"/>
        <v>0</v>
      </c>
      <c r="K16" s="31"/>
      <c r="L16" s="5" t="e">
        <f t="shared" si="8"/>
        <v>#N/A</v>
      </c>
      <c r="M16" s="6">
        <f t="shared" si="9"/>
        <v>0</v>
      </c>
      <c r="N16" s="31"/>
      <c r="O16" s="5" t="e">
        <f t="shared" si="10"/>
        <v>#N/A</v>
      </c>
      <c r="P16" s="6">
        <f t="shared" si="1"/>
        <v>0</v>
      </c>
      <c r="Q16" s="31"/>
      <c r="R16" s="5" t="e">
        <f t="shared" si="11"/>
        <v>#N/A</v>
      </c>
      <c r="S16" s="6">
        <f t="shared" si="12"/>
        <v>0</v>
      </c>
      <c r="T16" s="31"/>
      <c r="U16" s="5" t="e">
        <f t="shared" si="2"/>
        <v>#N/A</v>
      </c>
      <c r="V16" s="6">
        <f t="shared" si="13"/>
        <v>0</v>
      </c>
      <c r="W16" s="30"/>
      <c r="X16" s="38" t="e">
        <f t="shared" si="14"/>
        <v>#N/A</v>
      </c>
      <c r="Y16" s="37">
        <f t="shared" si="15"/>
        <v>0</v>
      </c>
      <c r="Z16" s="31"/>
      <c r="AA16" s="5" t="e">
        <f>RANK(Z16,$Z$4:$Z$17,0)</f>
        <v>#N/A</v>
      </c>
      <c r="AB16" s="6">
        <f>IF(Z16&gt;0,COUNTIF($Z$4:$Z$17,"&gt;0")-AA16+1,0)</f>
        <v>0</v>
      </c>
      <c r="AC16" s="39">
        <f t="shared" si="17"/>
        <v>0</v>
      </c>
      <c r="AD16" s="7">
        <f t="shared" si="18"/>
        <v>7</v>
      </c>
    </row>
    <row r="17" spans="1:30" s="4" customFormat="1" ht="63.75" customHeight="1" hidden="1" thickBot="1">
      <c r="A17" s="29">
        <v>14</v>
      </c>
      <c r="B17" s="35"/>
      <c r="C17" s="8" t="e">
        <f t="shared" si="4"/>
        <v>#N/A</v>
      </c>
      <c r="D17" s="9">
        <f t="shared" si="0"/>
        <v>0</v>
      </c>
      <c r="E17" s="32"/>
      <c r="F17" s="8" t="e">
        <f t="shared" si="5"/>
        <v>#N/A</v>
      </c>
      <c r="G17" s="9">
        <f t="shared" si="6"/>
        <v>0</v>
      </c>
      <c r="H17" s="32"/>
      <c r="I17" s="11" t="e">
        <f>RANK(H17,$H$4:$H$17,0)</f>
        <v>#N/A</v>
      </c>
      <c r="J17" s="36">
        <f>IF(H17&gt;0,I17,0)</f>
        <v>0</v>
      </c>
      <c r="K17" s="32"/>
      <c r="L17" s="8" t="e">
        <f t="shared" si="8"/>
        <v>#N/A</v>
      </c>
      <c r="M17" s="9">
        <f t="shared" si="9"/>
        <v>0</v>
      </c>
      <c r="N17" s="32"/>
      <c r="O17" s="8" t="e">
        <f t="shared" si="10"/>
        <v>#N/A</v>
      </c>
      <c r="P17" s="9">
        <f t="shared" si="1"/>
        <v>0</v>
      </c>
      <c r="Q17" s="32"/>
      <c r="R17" s="8" t="e">
        <f t="shared" si="11"/>
        <v>#N/A</v>
      </c>
      <c r="S17" s="9">
        <f t="shared" si="12"/>
        <v>0</v>
      </c>
      <c r="T17" s="32"/>
      <c r="U17" s="8" t="e">
        <f t="shared" si="2"/>
        <v>#N/A</v>
      </c>
      <c r="V17" s="9">
        <f t="shared" si="13"/>
        <v>0</v>
      </c>
      <c r="W17" s="40"/>
      <c r="X17" s="38" t="e">
        <f t="shared" si="14"/>
        <v>#N/A</v>
      </c>
      <c r="Y17" s="36">
        <f t="shared" si="15"/>
        <v>0</v>
      </c>
      <c r="Z17" s="32"/>
      <c r="AA17" s="8" t="e">
        <f>RANK(Z17,$Z$4:$Z$17,0)</f>
        <v>#N/A</v>
      </c>
      <c r="AB17" s="9">
        <f>IF(Z17&gt;0,COUNTIF($Z$4:$Z$17,"&gt;0")-AA17+1,0)</f>
        <v>0</v>
      </c>
      <c r="AC17" s="41">
        <f t="shared" si="17"/>
        <v>0</v>
      </c>
      <c r="AD17" s="10">
        <f t="shared" si="18"/>
        <v>7</v>
      </c>
    </row>
    <row r="18" spans="1:3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3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3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3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</sheetData>
  <mergeCells count="12">
    <mergeCell ref="A1:AD1"/>
    <mergeCell ref="Z2:AB2"/>
    <mergeCell ref="AC2:AD2"/>
    <mergeCell ref="T2:V2"/>
    <mergeCell ref="A2:A3"/>
    <mergeCell ref="B2:D2"/>
    <mergeCell ref="E2:G2"/>
    <mergeCell ref="H2:J2"/>
    <mergeCell ref="K2:M2"/>
    <mergeCell ref="N2:P2"/>
    <mergeCell ref="W2:Y2"/>
    <mergeCell ref="Q2:S2"/>
  </mergeCells>
  <printOptions/>
  <pageMargins left="0.27" right="0.21" top="0.25" bottom="0.58" header="0.17" footer="0.23"/>
  <pageSetup fitToHeight="1" fitToWidth="1" horizontalDpi="600" verticalDpi="600" orientation="landscape" paperSize="9" scale="46" r:id="rId1"/>
  <headerFooter alignWithMargins="0">
    <oddFooter>&amp;C&amp;"Arial,Gras"&amp;28EPERNAY - samedi 12 mai 2012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zoomScale="50" zoomScaleNormal="50" workbookViewId="0" topLeftCell="A1">
      <selection activeCell="W5" sqref="W5"/>
    </sheetView>
  </sheetViews>
  <sheetFormatPr defaultColWidth="11.421875" defaultRowHeight="12.75"/>
  <cols>
    <col min="1" max="1" width="61.421875" style="0" customWidth="1"/>
    <col min="2" max="2" width="13.28125" style="0" customWidth="1"/>
    <col min="3" max="3" width="14.140625" style="0" hidden="1" customWidth="1"/>
    <col min="4" max="5" width="12.7109375" style="0" customWidth="1"/>
    <col min="6" max="6" width="13.00390625" style="0" hidden="1" customWidth="1"/>
    <col min="7" max="8" width="12.7109375" style="0" customWidth="1"/>
    <col min="9" max="9" width="13.00390625" style="0" hidden="1" customWidth="1"/>
    <col min="10" max="10" width="13.7109375" style="0" customWidth="1"/>
    <col min="11" max="11" width="12.7109375" style="0" customWidth="1"/>
    <col min="12" max="12" width="14.140625" style="0" hidden="1" customWidth="1"/>
    <col min="13" max="14" width="12.7109375" style="0" customWidth="1"/>
    <col min="15" max="15" width="13.00390625" style="0" hidden="1" customWidth="1"/>
    <col min="16" max="17" width="12.7109375" style="0" customWidth="1"/>
    <col min="18" max="18" width="13.00390625" style="0" hidden="1" customWidth="1"/>
    <col min="19" max="19" width="12.7109375" style="0" customWidth="1"/>
    <col min="20" max="20" width="12.7109375" style="0" hidden="1" customWidth="1"/>
    <col min="21" max="21" width="13.00390625" style="0" hidden="1" customWidth="1"/>
    <col min="22" max="22" width="13.7109375" style="0" hidden="1" customWidth="1"/>
    <col min="23" max="23" width="13.7109375" style="0" customWidth="1"/>
    <col min="24" max="24" width="29.00390625" style="0" hidden="1" customWidth="1"/>
    <col min="25" max="25" width="13.7109375" style="0" customWidth="1"/>
    <col min="26" max="26" width="12.7109375" style="0" customWidth="1"/>
    <col min="27" max="27" width="14.140625" style="0" hidden="1" customWidth="1"/>
    <col min="28" max="28" width="12.7109375" style="0" customWidth="1"/>
    <col min="29" max="29" width="21.57421875" style="0" customWidth="1"/>
    <col min="30" max="30" width="24.00390625" style="0" bestFit="1" customWidth="1"/>
  </cols>
  <sheetData>
    <row r="1" spans="1:30" s="1" customFormat="1" ht="103.5" customHeight="1" thickBot="1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</row>
    <row r="2" spans="1:30" s="3" customFormat="1" ht="69.75" customHeight="1" thickBot="1" thickTop="1">
      <c r="A2" s="57" t="s">
        <v>6</v>
      </c>
      <c r="B2" s="48" t="s">
        <v>12</v>
      </c>
      <c r="C2" s="49"/>
      <c r="D2" s="50"/>
      <c r="E2" s="48" t="s">
        <v>11</v>
      </c>
      <c r="F2" s="49"/>
      <c r="G2" s="50"/>
      <c r="H2" s="48" t="s">
        <v>19</v>
      </c>
      <c r="I2" s="49"/>
      <c r="J2" s="50"/>
      <c r="K2" s="42" t="s">
        <v>14</v>
      </c>
      <c r="L2" s="43"/>
      <c r="M2" s="44"/>
      <c r="N2" s="45" t="s">
        <v>15</v>
      </c>
      <c r="O2" s="46"/>
      <c r="P2" s="47"/>
      <c r="Q2" s="48" t="s">
        <v>18</v>
      </c>
      <c r="R2" s="49"/>
      <c r="S2" s="50"/>
      <c r="T2" s="48" t="s">
        <v>7</v>
      </c>
      <c r="U2" s="49"/>
      <c r="V2" s="50"/>
      <c r="W2" s="48" t="s">
        <v>20</v>
      </c>
      <c r="X2" s="49"/>
      <c r="Y2" s="50"/>
      <c r="Z2" s="48" t="s">
        <v>21</v>
      </c>
      <c r="AA2" s="49"/>
      <c r="AB2" s="50"/>
      <c r="AC2" s="55" t="s">
        <v>0</v>
      </c>
      <c r="AD2" s="56"/>
    </row>
    <row r="3" spans="1:30" s="3" customFormat="1" ht="49.5" customHeight="1" thickBot="1">
      <c r="A3" s="58"/>
      <c r="B3" s="14" t="s">
        <v>1</v>
      </c>
      <c r="C3" s="15" t="s">
        <v>5</v>
      </c>
      <c r="D3" s="16" t="s">
        <v>2</v>
      </c>
      <c r="E3" s="14" t="s">
        <v>1</v>
      </c>
      <c r="F3" s="15" t="s">
        <v>5</v>
      </c>
      <c r="G3" s="16" t="s">
        <v>2</v>
      </c>
      <c r="H3" s="17" t="s">
        <v>1</v>
      </c>
      <c r="I3" s="18" t="s">
        <v>5</v>
      </c>
      <c r="J3" s="19" t="s">
        <v>2</v>
      </c>
      <c r="K3" s="20" t="s">
        <v>1</v>
      </c>
      <c r="L3" s="21" t="s">
        <v>5</v>
      </c>
      <c r="M3" s="22" t="s">
        <v>2</v>
      </c>
      <c r="N3" s="20" t="s">
        <v>1</v>
      </c>
      <c r="O3" s="21" t="s">
        <v>5</v>
      </c>
      <c r="P3" s="22" t="s">
        <v>2</v>
      </c>
      <c r="Q3" s="17" t="s">
        <v>1</v>
      </c>
      <c r="R3" s="18" t="s">
        <v>5</v>
      </c>
      <c r="S3" s="23" t="s">
        <v>2</v>
      </c>
      <c r="T3" s="24" t="s">
        <v>1</v>
      </c>
      <c r="U3" s="18" t="s">
        <v>5</v>
      </c>
      <c r="V3" s="18" t="s">
        <v>2</v>
      </c>
      <c r="W3" s="24" t="s">
        <v>1</v>
      </c>
      <c r="X3" s="18"/>
      <c r="Y3" s="18" t="s">
        <v>9</v>
      </c>
      <c r="Z3" s="17" t="s">
        <v>1</v>
      </c>
      <c r="AA3" s="18"/>
      <c r="AB3" s="19" t="s">
        <v>2</v>
      </c>
      <c r="AC3" s="25" t="s">
        <v>3</v>
      </c>
      <c r="AD3" s="26" t="s">
        <v>4</v>
      </c>
    </row>
    <row r="4" spans="1:30" s="4" customFormat="1" ht="65.25" customHeight="1" thickTop="1">
      <c r="A4" s="27" t="s">
        <v>22</v>
      </c>
      <c r="B4" s="33">
        <v>5.7</v>
      </c>
      <c r="C4" s="11">
        <f>RANK(B4,$B$4:$B$17,0)</f>
        <v>5</v>
      </c>
      <c r="D4" s="12">
        <f aca="true" t="shared" si="0" ref="D4:D17">IF(B4&gt;0,C4,0)</f>
        <v>5</v>
      </c>
      <c r="E4" s="30">
        <v>2.37</v>
      </c>
      <c r="F4" s="11">
        <f>RANK(E4,$E$4:$E$17,0)</f>
        <v>5</v>
      </c>
      <c r="G4" s="12">
        <f>IF(E4&gt;0,COUNTIF($E$4:$E$17,"&gt;0")-F4+1,0)</f>
        <v>2</v>
      </c>
      <c r="H4" s="30">
        <v>2.87</v>
      </c>
      <c r="I4" s="11">
        <f>RANK(H4,$H$4:$H$17,0)</f>
        <v>2</v>
      </c>
      <c r="J4" s="12">
        <f>IF(H4&gt;0,COUNTIF($H$4:$H$17,"&gt;0")-I4+1,0)</f>
        <v>5</v>
      </c>
      <c r="K4" s="30">
        <v>30</v>
      </c>
      <c r="L4" s="11">
        <f>RANK(K4,$K$4:$K$17,0)</f>
        <v>3</v>
      </c>
      <c r="M4" s="12">
        <f>IF(K4&gt;0,COUNTIF($K$4:$K$17,"&gt;0")-L4+1,0)</f>
        <v>4</v>
      </c>
      <c r="N4" s="30">
        <v>2</v>
      </c>
      <c r="O4" s="11">
        <f>RANK(N4,$N$4:$N$17,0)</f>
        <v>5</v>
      </c>
      <c r="P4" s="12">
        <f aca="true" t="shared" si="1" ref="P4:P17">IF(N4&gt;0,O4,0)</f>
        <v>5</v>
      </c>
      <c r="Q4" s="30">
        <v>12.41</v>
      </c>
      <c r="R4" s="11">
        <f>RANK(Q4,$Q$4:$Q$17,0)</f>
        <v>2</v>
      </c>
      <c r="S4" s="12">
        <f aca="true" t="shared" si="2" ref="S4:S13">IF(Q4&gt;0,R4,0)</f>
        <v>2</v>
      </c>
      <c r="T4" s="30"/>
      <c r="U4" s="11" t="e">
        <f aca="true" t="shared" si="3" ref="U4:U17">RANK(T4,$T$4:$T$17,0)</f>
        <v>#N/A</v>
      </c>
      <c r="V4" s="12">
        <f>IF(T4&gt;0,COUNTIF($T$4:$T$17,"&gt;0")-U4+1,0)</f>
        <v>0</v>
      </c>
      <c r="W4" s="30">
        <v>2.25</v>
      </c>
      <c r="X4" s="38">
        <f>RANK(W4,$W$4:$W$17,0)</f>
        <v>3</v>
      </c>
      <c r="Y4" s="37">
        <f>IF(W4&gt;0,COUNTIF($W$4:$W$17,"&gt;0")-X4+1,0)</f>
        <v>4</v>
      </c>
      <c r="Z4" s="30">
        <v>2.87</v>
      </c>
      <c r="AA4" s="11">
        <f>RANK(Z4,$Z$4:$Z$17,0)</f>
        <v>6</v>
      </c>
      <c r="AB4" s="12">
        <f>IF(Z4&gt;0,COUNTIF($Z$4:$Z$17,"&gt;0")-AA4+1,0)</f>
        <v>1</v>
      </c>
      <c r="AC4" s="39">
        <f>SUM(D4,G4,J4,M4,P4,S4,Y4,AB4)</f>
        <v>28</v>
      </c>
      <c r="AD4" s="13">
        <f>RANK(AC4,$AC$4:$AC$17,0)</f>
        <v>3</v>
      </c>
    </row>
    <row r="5" spans="1:30" s="4" customFormat="1" ht="65.25" customHeight="1">
      <c r="A5" s="28" t="s">
        <v>31</v>
      </c>
      <c r="B5" s="34">
        <v>5.59</v>
      </c>
      <c r="C5" s="5">
        <f aca="true" t="shared" si="4" ref="C5:C17">RANK(B5,$B$4:$B$17,0)</f>
        <v>6</v>
      </c>
      <c r="D5" s="6">
        <f t="shared" si="0"/>
        <v>6</v>
      </c>
      <c r="E5" s="31">
        <v>2.6</v>
      </c>
      <c r="F5" s="5">
        <f aca="true" t="shared" si="5" ref="F5:F17">RANK(E5,$E$4:$E$17,0)</f>
        <v>3</v>
      </c>
      <c r="G5" s="6">
        <f aca="true" t="shared" si="6" ref="G5:G17">IF(E5&gt;0,COUNTIF($E$4:$E$17,"&gt;0")-F5+1,0)</f>
        <v>4</v>
      </c>
      <c r="H5" s="31">
        <v>2.9</v>
      </c>
      <c r="I5" s="11">
        <f aca="true" t="shared" si="7" ref="I5:I17">RANK(H5,$H$4:$H$17,0)</f>
        <v>1</v>
      </c>
      <c r="J5" s="12">
        <f>IF(H5&gt;0,COUNTIF($H$4:$H$17,"&gt;0")-I5+1,0)</f>
        <v>6</v>
      </c>
      <c r="K5" s="31">
        <v>30.4</v>
      </c>
      <c r="L5" s="5">
        <f aca="true" t="shared" si="8" ref="L5:L17">RANK(K5,$K$4:$K$17,0)</f>
        <v>2</v>
      </c>
      <c r="M5" s="6">
        <f aca="true" t="shared" si="9" ref="M5:M17">IF(K5&gt;0,COUNTIF($K$4:$K$17,"&gt;0")-L5+1,0)</f>
        <v>5</v>
      </c>
      <c r="N5" s="31">
        <v>1</v>
      </c>
      <c r="O5" s="5">
        <f aca="true" t="shared" si="10" ref="O5:O17">RANK(N5,$N$4:$N$17,0)</f>
        <v>6</v>
      </c>
      <c r="P5" s="6">
        <f>IF(N5&gt;0,O5,0)</f>
        <v>6</v>
      </c>
      <c r="Q5" s="31">
        <v>12.11</v>
      </c>
      <c r="R5" s="5">
        <f aca="true" t="shared" si="11" ref="R5:R13">RANK(Q5,$Q$4:$Q$17,0)</f>
        <v>4</v>
      </c>
      <c r="S5" s="6">
        <f t="shared" si="2"/>
        <v>4</v>
      </c>
      <c r="T5" s="31"/>
      <c r="U5" s="5" t="e">
        <f>RANK(T5,$T$4:$T$17,0)</f>
        <v>#N/A</v>
      </c>
      <c r="V5" s="6">
        <f aca="true" t="shared" si="12" ref="V5:V17">IF(T5&gt;0,COUNTIF($T$4:$T$17,"&gt;0")-U5+1,0)</f>
        <v>0</v>
      </c>
      <c r="W5" s="30">
        <v>2.5</v>
      </c>
      <c r="X5" s="38">
        <f aca="true" t="shared" si="13" ref="X5:X17">RANK(W5,$W$4:$W$17,0)</f>
        <v>1</v>
      </c>
      <c r="Y5" s="37">
        <f aca="true" t="shared" si="14" ref="Y5:Y17">IF(W5&gt;0,COUNTIF($W$4:$W$17,"&gt;0")-X5+1,0)</f>
        <v>6</v>
      </c>
      <c r="Z5" s="31">
        <v>3.9</v>
      </c>
      <c r="AA5" s="5">
        <f aca="true" t="shared" si="15" ref="AA5:AA17">RANK(Z5,$Z$4:$Z$17,0)</f>
        <v>1</v>
      </c>
      <c r="AB5" s="6">
        <f aca="true" t="shared" si="16" ref="AB5:AB17">IF(Z5&gt;0,COUNTIF($Z$4:$Z$17,"&gt;0")-AA5+1,0)</f>
        <v>6</v>
      </c>
      <c r="AC5" s="39">
        <f aca="true" t="shared" si="17" ref="AC5:AC17">SUM(D5,G5,J5,M5,P5,S5,Y5,AB5)</f>
        <v>43</v>
      </c>
      <c r="AD5" s="7">
        <f aca="true" t="shared" si="18" ref="AD5:AD17">RANK(AC5,$AC$4:$AC$17,0)</f>
        <v>1</v>
      </c>
    </row>
    <row r="6" spans="1:30" s="4" customFormat="1" ht="65.25" customHeight="1">
      <c r="A6" s="28" t="s">
        <v>23</v>
      </c>
      <c r="B6" s="34">
        <v>5.8</v>
      </c>
      <c r="C6" s="5">
        <f t="shared" si="4"/>
        <v>3</v>
      </c>
      <c r="D6" s="6">
        <f t="shared" si="0"/>
        <v>3</v>
      </c>
      <c r="E6" s="31">
        <v>2.14</v>
      </c>
      <c r="F6" s="5">
        <f t="shared" si="5"/>
        <v>6</v>
      </c>
      <c r="G6" s="6">
        <f t="shared" si="6"/>
        <v>1</v>
      </c>
      <c r="H6" s="31">
        <v>2.57</v>
      </c>
      <c r="I6" s="11">
        <f t="shared" si="7"/>
        <v>3</v>
      </c>
      <c r="J6" s="12">
        <f aca="true" t="shared" si="19" ref="J6:J16">IF(H6&gt;0,COUNTIF($H$4:$H$17,"&gt;0")-I6+1,0)</f>
        <v>4</v>
      </c>
      <c r="K6" s="31">
        <v>27.85</v>
      </c>
      <c r="L6" s="5">
        <f t="shared" si="8"/>
        <v>5</v>
      </c>
      <c r="M6" s="6">
        <f t="shared" si="9"/>
        <v>2</v>
      </c>
      <c r="N6" s="31">
        <v>5</v>
      </c>
      <c r="O6" s="5">
        <f t="shared" si="10"/>
        <v>2</v>
      </c>
      <c r="P6" s="6">
        <f t="shared" si="1"/>
        <v>2</v>
      </c>
      <c r="Q6" s="31">
        <v>10.61</v>
      </c>
      <c r="R6" s="5">
        <f t="shared" si="11"/>
        <v>6</v>
      </c>
      <c r="S6" s="6">
        <f t="shared" si="2"/>
        <v>6</v>
      </c>
      <c r="T6" s="31"/>
      <c r="U6" s="5" t="e">
        <f t="shared" si="3"/>
        <v>#N/A</v>
      </c>
      <c r="V6" s="6">
        <f t="shared" si="12"/>
        <v>0</v>
      </c>
      <c r="W6" s="30">
        <v>2.42</v>
      </c>
      <c r="X6" s="38">
        <f t="shared" si="13"/>
        <v>2</v>
      </c>
      <c r="Y6" s="37">
        <f t="shared" si="14"/>
        <v>5</v>
      </c>
      <c r="Z6" s="31">
        <v>3.85</v>
      </c>
      <c r="AA6" s="5">
        <f t="shared" si="15"/>
        <v>3</v>
      </c>
      <c r="AB6" s="6">
        <f t="shared" si="16"/>
        <v>4</v>
      </c>
      <c r="AC6" s="39">
        <f t="shared" si="17"/>
        <v>27</v>
      </c>
      <c r="AD6" s="7">
        <f t="shared" si="18"/>
        <v>4</v>
      </c>
    </row>
    <row r="7" spans="1:30" s="4" customFormat="1" ht="65.25" customHeight="1">
      <c r="A7" s="28" t="s">
        <v>24</v>
      </c>
      <c r="B7" s="34">
        <v>5.74</v>
      </c>
      <c r="C7" s="5">
        <f t="shared" si="4"/>
        <v>4</v>
      </c>
      <c r="D7" s="6">
        <f t="shared" si="0"/>
        <v>4</v>
      </c>
      <c r="E7" s="31">
        <v>3.11</v>
      </c>
      <c r="F7" s="5">
        <f t="shared" si="5"/>
        <v>1</v>
      </c>
      <c r="G7" s="6">
        <f t="shared" si="6"/>
        <v>6</v>
      </c>
      <c r="H7" s="31">
        <v>2.56</v>
      </c>
      <c r="I7" s="11">
        <f t="shared" si="7"/>
        <v>4</v>
      </c>
      <c r="J7" s="12">
        <f t="shared" si="19"/>
        <v>3</v>
      </c>
      <c r="K7" s="31">
        <v>28.11</v>
      </c>
      <c r="L7" s="5">
        <f t="shared" si="8"/>
        <v>4</v>
      </c>
      <c r="M7" s="6">
        <f t="shared" si="9"/>
        <v>3</v>
      </c>
      <c r="N7" s="31">
        <v>3</v>
      </c>
      <c r="O7" s="5">
        <f t="shared" si="10"/>
        <v>4</v>
      </c>
      <c r="P7" s="6">
        <f t="shared" si="1"/>
        <v>4</v>
      </c>
      <c r="Q7" s="31">
        <v>12.2</v>
      </c>
      <c r="R7" s="5">
        <f t="shared" si="11"/>
        <v>3</v>
      </c>
      <c r="S7" s="6">
        <f t="shared" si="2"/>
        <v>3</v>
      </c>
      <c r="T7" s="31"/>
      <c r="U7" s="5" t="e">
        <f t="shared" si="3"/>
        <v>#N/A</v>
      </c>
      <c r="V7" s="6">
        <f t="shared" si="12"/>
        <v>0</v>
      </c>
      <c r="W7" s="30">
        <v>2.11</v>
      </c>
      <c r="X7" s="38">
        <f t="shared" si="13"/>
        <v>4</v>
      </c>
      <c r="Y7" s="37">
        <f t="shared" si="14"/>
        <v>3</v>
      </c>
      <c r="Z7" s="31">
        <v>3.89</v>
      </c>
      <c r="AA7" s="5">
        <f t="shared" si="15"/>
        <v>2</v>
      </c>
      <c r="AB7" s="6">
        <f t="shared" si="16"/>
        <v>5</v>
      </c>
      <c r="AC7" s="39">
        <f t="shared" si="17"/>
        <v>31</v>
      </c>
      <c r="AD7" s="7">
        <f t="shared" si="18"/>
        <v>2</v>
      </c>
    </row>
    <row r="8" spans="1:30" s="4" customFormat="1" ht="65.25" customHeight="1">
      <c r="A8" s="28" t="s">
        <v>27</v>
      </c>
      <c r="B8" s="34">
        <v>5.85</v>
      </c>
      <c r="C8" s="5">
        <f t="shared" si="4"/>
        <v>2</v>
      </c>
      <c r="D8" s="6">
        <f t="shared" si="0"/>
        <v>2</v>
      </c>
      <c r="E8" s="31">
        <v>2.9</v>
      </c>
      <c r="F8" s="5">
        <f t="shared" si="5"/>
        <v>2</v>
      </c>
      <c r="G8" s="6">
        <f t="shared" si="6"/>
        <v>5</v>
      </c>
      <c r="H8" s="31">
        <v>2.54</v>
      </c>
      <c r="I8" s="11">
        <f t="shared" si="7"/>
        <v>5</v>
      </c>
      <c r="J8" s="12">
        <f t="shared" si="19"/>
        <v>2</v>
      </c>
      <c r="K8" s="31">
        <v>30.45</v>
      </c>
      <c r="L8" s="5">
        <f t="shared" si="8"/>
        <v>1</v>
      </c>
      <c r="M8" s="6">
        <f t="shared" si="9"/>
        <v>6</v>
      </c>
      <c r="N8" s="31">
        <v>4</v>
      </c>
      <c r="O8" s="5">
        <f t="shared" si="10"/>
        <v>3</v>
      </c>
      <c r="P8" s="6">
        <f t="shared" si="1"/>
        <v>3</v>
      </c>
      <c r="Q8" s="31">
        <v>10.75</v>
      </c>
      <c r="R8" s="5">
        <f t="shared" si="11"/>
        <v>5</v>
      </c>
      <c r="S8" s="6">
        <f t="shared" si="2"/>
        <v>5</v>
      </c>
      <c r="T8" s="31"/>
      <c r="U8" s="5" t="e">
        <f t="shared" si="3"/>
        <v>#N/A</v>
      </c>
      <c r="V8" s="6">
        <f t="shared" si="12"/>
        <v>0</v>
      </c>
      <c r="W8" s="30">
        <v>1.81</v>
      </c>
      <c r="X8" s="38">
        <f t="shared" si="13"/>
        <v>6</v>
      </c>
      <c r="Y8" s="37">
        <f t="shared" si="14"/>
        <v>1</v>
      </c>
      <c r="Z8" s="31">
        <v>3.3</v>
      </c>
      <c r="AA8" s="5">
        <f t="shared" si="15"/>
        <v>5</v>
      </c>
      <c r="AB8" s="6">
        <f t="shared" si="16"/>
        <v>2</v>
      </c>
      <c r="AC8" s="39">
        <f t="shared" si="17"/>
        <v>26</v>
      </c>
      <c r="AD8" s="7">
        <f t="shared" si="18"/>
        <v>5</v>
      </c>
    </row>
    <row r="9" spans="1:30" s="4" customFormat="1" ht="65.25" customHeight="1">
      <c r="A9" s="28" t="s">
        <v>32</v>
      </c>
      <c r="B9" s="34">
        <v>6.35</v>
      </c>
      <c r="C9" s="5">
        <f t="shared" si="4"/>
        <v>1</v>
      </c>
      <c r="D9" s="6">
        <f t="shared" si="0"/>
        <v>1</v>
      </c>
      <c r="E9" s="31">
        <v>2.42</v>
      </c>
      <c r="F9" s="5">
        <f t="shared" si="5"/>
        <v>4</v>
      </c>
      <c r="G9" s="6">
        <f t="shared" si="6"/>
        <v>3</v>
      </c>
      <c r="H9" s="31">
        <v>2.42</v>
      </c>
      <c r="I9" s="11">
        <f t="shared" si="7"/>
        <v>6</v>
      </c>
      <c r="J9" s="12">
        <f t="shared" si="19"/>
        <v>1</v>
      </c>
      <c r="K9" s="31">
        <v>24</v>
      </c>
      <c r="L9" s="5">
        <f t="shared" si="8"/>
        <v>6</v>
      </c>
      <c r="M9" s="6">
        <f t="shared" si="9"/>
        <v>1</v>
      </c>
      <c r="N9" s="31">
        <v>6</v>
      </c>
      <c r="O9" s="5">
        <f t="shared" si="10"/>
        <v>1</v>
      </c>
      <c r="P9" s="6">
        <f t="shared" si="1"/>
        <v>1</v>
      </c>
      <c r="Q9" s="31">
        <v>13.57</v>
      </c>
      <c r="R9" s="5">
        <f t="shared" si="11"/>
        <v>1</v>
      </c>
      <c r="S9" s="6">
        <f t="shared" si="2"/>
        <v>1</v>
      </c>
      <c r="T9" s="31"/>
      <c r="U9" s="5" t="e">
        <f t="shared" si="3"/>
        <v>#N/A</v>
      </c>
      <c r="V9" s="6">
        <f t="shared" si="12"/>
        <v>0</v>
      </c>
      <c r="W9" s="30">
        <v>2</v>
      </c>
      <c r="X9" s="38">
        <f t="shared" si="13"/>
        <v>5</v>
      </c>
      <c r="Y9" s="37">
        <f t="shared" si="14"/>
        <v>2</v>
      </c>
      <c r="Z9" s="31">
        <v>3.42</v>
      </c>
      <c r="AA9" s="5">
        <f t="shared" si="15"/>
        <v>4</v>
      </c>
      <c r="AB9" s="6">
        <f t="shared" si="16"/>
        <v>3</v>
      </c>
      <c r="AC9" s="39">
        <f t="shared" si="17"/>
        <v>13</v>
      </c>
      <c r="AD9" s="7">
        <f t="shared" si="18"/>
        <v>6</v>
      </c>
    </row>
    <row r="10" spans="1:30" s="4" customFormat="1" ht="65.25" customHeight="1" hidden="1">
      <c r="A10" s="28">
        <v>7</v>
      </c>
      <c r="B10" s="34"/>
      <c r="C10" s="5" t="e">
        <f t="shared" si="4"/>
        <v>#N/A</v>
      </c>
      <c r="D10" s="6">
        <f t="shared" si="0"/>
        <v>0</v>
      </c>
      <c r="E10" s="31"/>
      <c r="F10" s="5" t="e">
        <f t="shared" si="5"/>
        <v>#N/A</v>
      </c>
      <c r="G10" s="6">
        <f t="shared" si="6"/>
        <v>0</v>
      </c>
      <c r="H10" s="31"/>
      <c r="I10" s="11" t="e">
        <f t="shared" si="7"/>
        <v>#N/A</v>
      </c>
      <c r="J10" s="12">
        <f t="shared" si="19"/>
        <v>0</v>
      </c>
      <c r="K10" s="31"/>
      <c r="L10" s="5" t="e">
        <f t="shared" si="8"/>
        <v>#N/A</v>
      </c>
      <c r="M10" s="6">
        <f t="shared" si="9"/>
        <v>0</v>
      </c>
      <c r="N10" s="31"/>
      <c r="O10" s="5" t="e">
        <f t="shared" si="10"/>
        <v>#N/A</v>
      </c>
      <c r="P10" s="6">
        <f t="shared" si="1"/>
        <v>0</v>
      </c>
      <c r="Q10" s="31"/>
      <c r="R10" s="5" t="e">
        <f t="shared" si="11"/>
        <v>#N/A</v>
      </c>
      <c r="S10" s="6">
        <f t="shared" si="2"/>
        <v>0</v>
      </c>
      <c r="T10" s="31"/>
      <c r="U10" s="5" t="e">
        <f t="shared" si="3"/>
        <v>#N/A</v>
      </c>
      <c r="V10" s="6">
        <f t="shared" si="12"/>
        <v>0</v>
      </c>
      <c r="W10" s="30"/>
      <c r="X10" s="38" t="e">
        <f t="shared" si="13"/>
        <v>#N/A</v>
      </c>
      <c r="Y10" s="37">
        <f t="shared" si="14"/>
        <v>0</v>
      </c>
      <c r="Z10" s="31"/>
      <c r="AA10" s="5" t="e">
        <f t="shared" si="15"/>
        <v>#N/A</v>
      </c>
      <c r="AB10" s="6">
        <f t="shared" si="16"/>
        <v>0</v>
      </c>
      <c r="AC10" s="39">
        <f t="shared" si="17"/>
        <v>0</v>
      </c>
      <c r="AD10" s="7">
        <f t="shared" si="18"/>
        <v>7</v>
      </c>
    </row>
    <row r="11" spans="1:30" s="4" customFormat="1" ht="65.25" customHeight="1" hidden="1">
      <c r="A11" s="28"/>
      <c r="B11" s="34"/>
      <c r="C11" s="5" t="e">
        <f t="shared" si="4"/>
        <v>#N/A</v>
      </c>
      <c r="D11" s="6">
        <f t="shared" si="0"/>
        <v>0</v>
      </c>
      <c r="E11" s="31"/>
      <c r="F11" s="5" t="e">
        <f t="shared" si="5"/>
        <v>#N/A</v>
      </c>
      <c r="G11" s="6">
        <f t="shared" si="6"/>
        <v>0</v>
      </c>
      <c r="H11" s="31"/>
      <c r="I11" s="11" t="e">
        <f t="shared" si="7"/>
        <v>#N/A</v>
      </c>
      <c r="J11" s="12">
        <f t="shared" si="19"/>
        <v>0</v>
      </c>
      <c r="K11" s="31"/>
      <c r="L11" s="5" t="e">
        <f t="shared" si="8"/>
        <v>#N/A</v>
      </c>
      <c r="M11" s="6">
        <f t="shared" si="9"/>
        <v>0</v>
      </c>
      <c r="N11" s="31"/>
      <c r="O11" s="5" t="e">
        <f t="shared" si="10"/>
        <v>#N/A</v>
      </c>
      <c r="P11" s="6">
        <f t="shared" si="1"/>
        <v>0</v>
      </c>
      <c r="Q11" s="31"/>
      <c r="R11" s="5" t="e">
        <f t="shared" si="11"/>
        <v>#N/A</v>
      </c>
      <c r="S11" s="6">
        <f t="shared" si="2"/>
        <v>0</v>
      </c>
      <c r="T11" s="31"/>
      <c r="U11" s="5" t="e">
        <f t="shared" si="3"/>
        <v>#N/A</v>
      </c>
      <c r="V11" s="6">
        <f t="shared" si="12"/>
        <v>0</v>
      </c>
      <c r="W11" s="30"/>
      <c r="X11" s="38" t="e">
        <f t="shared" si="13"/>
        <v>#N/A</v>
      </c>
      <c r="Y11" s="37">
        <f t="shared" si="14"/>
        <v>0</v>
      </c>
      <c r="Z11" s="31"/>
      <c r="AA11" s="5" t="e">
        <f t="shared" si="15"/>
        <v>#N/A</v>
      </c>
      <c r="AB11" s="6">
        <f t="shared" si="16"/>
        <v>0</v>
      </c>
      <c r="AC11" s="39">
        <f t="shared" si="17"/>
        <v>0</v>
      </c>
      <c r="AD11" s="7">
        <f t="shared" si="18"/>
        <v>7</v>
      </c>
    </row>
    <row r="12" spans="1:30" s="4" customFormat="1" ht="65.25" customHeight="1" hidden="1">
      <c r="A12" s="28"/>
      <c r="B12" s="34"/>
      <c r="C12" s="5" t="e">
        <f t="shared" si="4"/>
        <v>#N/A</v>
      </c>
      <c r="D12" s="6">
        <f t="shared" si="0"/>
        <v>0</v>
      </c>
      <c r="E12" s="31"/>
      <c r="F12" s="5" t="e">
        <f t="shared" si="5"/>
        <v>#N/A</v>
      </c>
      <c r="G12" s="6">
        <f t="shared" si="6"/>
        <v>0</v>
      </c>
      <c r="H12" s="31"/>
      <c r="I12" s="11" t="e">
        <f t="shared" si="7"/>
        <v>#N/A</v>
      </c>
      <c r="J12" s="12">
        <f t="shared" si="19"/>
        <v>0</v>
      </c>
      <c r="K12" s="31"/>
      <c r="L12" s="5" t="e">
        <f t="shared" si="8"/>
        <v>#N/A</v>
      </c>
      <c r="M12" s="6">
        <f t="shared" si="9"/>
        <v>0</v>
      </c>
      <c r="N12" s="31"/>
      <c r="O12" s="5" t="e">
        <f t="shared" si="10"/>
        <v>#N/A</v>
      </c>
      <c r="P12" s="6">
        <f t="shared" si="1"/>
        <v>0</v>
      </c>
      <c r="Q12" s="31"/>
      <c r="R12" s="5" t="e">
        <f t="shared" si="11"/>
        <v>#N/A</v>
      </c>
      <c r="S12" s="6">
        <f t="shared" si="2"/>
        <v>0</v>
      </c>
      <c r="T12" s="31"/>
      <c r="U12" s="5" t="e">
        <f t="shared" si="3"/>
        <v>#N/A</v>
      </c>
      <c r="V12" s="6">
        <f>IF(T12&gt;0,COUNTIF($T$4:$T$17,"&gt;0")-U12+1,0)</f>
        <v>0</v>
      </c>
      <c r="W12" s="30"/>
      <c r="X12" s="38" t="e">
        <f t="shared" si="13"/>
        <v>#N/A</v>
      </c>
      <c r="Y12" s="37">
        <f t="shared" si="14"/>
        <v>0</v>
      </c>
      <c r="Z12" s="31"/>
      <c r="AA12" s="5" t="e">
        <f t="shared" si="15"/>
        <v>#N/A</v>
      </c>
      <c r="AB12" s="6">
        <f t="shared" si="16"/>
        <v>0</v>
      </c>
      <c r="AC12" s="39">
        <f t="shared" si="17"/>
        <v>0</v>
      </c>
      <c r="AD12" s="7">
        <f t="shared" si="18"/>
        <v>7</v>
      </c>
    </row>
    <row r="13" spans="1:30" s="4" customFormat="1" ht="65.25" customHeight="1" hidden="1">
      <c r="A13" s="28"/>
      <c r="B13" s="34"/>
      <c r="C13" s="5" t="e">
        <f t="shared" si="4"/>
        <v>#N/A</v>
      </c>
      <c r="D13" s="6">
        <f t="shared" si="0"/>
        <v>0</v>
      </c>
      <c r="E13" s="31"/>
      <c r="F13" s="5" t="e">
        <f t="shared" si="5"/>
        <v>#N/A</v>
      </c>
      <c r="G13" s="6">
        <f t="shared" si="6"/>
        <v>0</v>
      </c>
      <c r="H13" s="31"/>
      <c r="I13" s="11" t="e">
        <f t="shared" si="7"/>
        <v>#N/A</v>
      </c>
      <c r="J13" s="12">
        <f t="shared" si="19"/>
        <v>0</v>
      </c>
      <c r="K13" s="31"/>
      <c r="L13" s="5" t="e">
        <f t="shared" si="8"/>
        <v>#N/A</v>
      </c>
      <c r="M13" s="6">
        <f t="shared" si="9"/>
        <v>0</v>
      </c>
      <c r="N13" s="31"/>
      <c r="O13" s="5" t="e">
        <f t="shared" si="10"/>
        <v>#N/A</v>
      </c>
      <c r="P13" s="6">
        <f t="shared" si="1"/>
        <v>0</v>
      </c>
      <c r="Q13" s="31"/>
      <c r="R13" s="5" t="e">
        <f t="shared" si="11"/>
        <v>#N/A</v>
      </c>
      <c r="S13" s="6">
        <f t="shared" si="2"/>
        <v>0</v>
      </c>
      <c r="T13" s="31"/>
      <c r="U13" s="5" t="e">
        <f t="shared" si="3"/>
        <v>#N/A</v>
      </c>
      <c r="V13" s="6">
        <f>IF(T13&gt;0,COUNTIF($T$4:$T$17,"&gt;0")-U13+1,0)</f>
        <v>0</v>
      </c>
      <c r="W13" s="30"/>
      <c r="X13" s="38" t="e">
        <f t="shared" si="13"/>
        <v>#N/A</v>
      </c>
      <c r="Y13" s="37">
        <f t="shared" si="14"/>
        <v>0</v>
      </c>
      <c r="Z13" s="31"/>
      <c r="AA13" s="5" t="e">
        <f t="shared" si="15"/>
        <v>#N/A</v>
      </c>
      <c r="AB13" s="6">
        <f t="shared" si="16"/>
        <v>0</v>
      </c>
      <c r="AC13" s="39">
        <f t="shared" si="17"/>
        <v>0</v>
      </c>
      <c r="AD13" s="7">
        <f t="shared" si="18"/>
        <v>7</v>
      </c>
    </row>
    <row r="14" spans="1:30" s="4" customFormat="1" ht="64.5" customHeight="1" hidden="1">
      <c r="A14" s="28">
        <v>11</v>
      </c>
      <c r="B14" s="34"/>
      <c r="C14" s="5" t="e">
        <f t="shared" si="4"/>
        <v>#N/A</v>
      </c>
      <c r="D14" s="6">
        <f t="shared" si="0"/>
        <v>0</v>
      </c>
      <c r="E14" s="31"/>
      <c r="F14" s="5" t="e">
        <f t="shared" si="5"/>
        <v>#N/A</v>
      </c>
      <c r="G14" s="6">
        <f t="shared" si="6"/>
        <v>0</v>
      </c>
      <c r="H14" s="31"/>
      <c r="I14" s="11" t="e">
        <f t="shared" si="7"/>
        <v>#N/A</v>
      </c>
      <c r="J14" s="12">
        <f t="shared" si="19"/>
        <v>0</v>
      </c>
      <c r="K14" s="31"/>
      <c r="L14" s="5" t="e">
        <f t="shared" si="8"/>
        <v>#N/A</v>
      </c>
      <c r="M14" s="6">
        <f t="shared" si="9"/>
        <v>0</v>
      </c>
      <c r="N14" s="31"/>
      <c r="O14" s="5" t="e">
        <f t="shared" si="10"/>
        <v>#N/A</v>
      </c>
      <c r="P14" s="6">
        <f t="shared" si="1"/>
        <v>0</v>
      </c>
      <c r="Q14" s="31"/>
      <c r="R14" s="5" t="e">
        <f>RANK(Q14,$Q$4:$Q$17,0)</f>
        <v>#N/A</v>
      </c>
      <c r="S14" s="6">
        <f>IF(Q14&gt;0,COUNTIF($Q$4:$Q$17,"&gt;0")-R14+1,0)</f>
        <v>0</v>
      </c>
      <c r="T14" s="31"/>
      <c r="U14" s="5" t="e">
        <f t="shared" si="3"/>
        <v>#N/A</v>
      </c>
      <c r="V14" s="6">
        <f>IF(T14&gt;0,COUNTIF($T$4:$T$17,"&gt;0")-U14+1,0)</f>
        <v>0</v>
      </c>
      <c r="W14" s="30"/>
      <c r="X14" s="38" t="e">
        <f t="shared" si="13"/>
        <v>#N/A</v>
      </c>
      <c r="Y14" s="37">
        <f t="shared" si="14"/>
        <v>0</v>
      </c>
      <c r="Z14" s="31"/>
      <c r="AA14" s="5" t="e">
        <f t="shared" si="15"/>
        <v>#N/A</v>
      </c>
      <c r="AB14" s="6">
        <f t="shared" si="16"/>
        <v>0</v>
      </c>
      <c r="AC14" s="39">
        <f t="shared" si="17"/>
        <v>0</v>
      </c>
      <c r="AD14" s="7">
        <f t="shared" si="18"/>
        <v>7</v>
      </c>
    </row>
    <row r="15" spans="1:30" s="4" customFormat="1" ht="64.5" customHeight="1" hidden="1">
      <c r="A15" s="28">
        <v>12</v>
      </c>
      <c r="B15" s="34"/>
      <c r="C15" s="5" t="e">
        <f t="shared" si="4"/>
        <v>#N/A</v>
      </c>
      <c r="D15" s="6">
        <f t="shared" si="0"/>
        <v>0</v>
      </c>
      <c r="E15" s="31"/>
      <c r="F15" s="5" t="e">
        <f t="shared" si="5"/>
        <v>#N/A</v>
      </c>
      <c r="G15" s="6">
        <f t="shared" si="6"/>
        <v>0</v>
      </c>
      <c r="H15" s="31"/>
      <c r="I15" s="11" t="e">
        <f t="shared" si="7"/>
        <v>#N/A</v>
      </c>
      <c r="J15" s="12">
        <f t="shared" si="19"/>
        <v>0</v>
      </c>
      <c r="K15" s="31"/>
      <c r="L15" s="5" t="e">
        <f t="shared" si="8"/>
        <v>#N/A</v>
      </c>
      <c r="M15" s="6">
        <f t="shared" si="9"/>
        <v>0</v>
      </c>
      <c r="N15" s="31"/>
      <c r="O15" s="5" t="e">
        <f t="shared" si="10"/>
        <v>#N/A</v>
      </c>
      <c r="P15" s="6">
        <f t="shared" si="1"/>
        <v>0</v>
      </c>
      <c r="Q15" s="31"/>
      <c r="R15" s="5" t="e">
        <f>RANK(Q15,$Q$4:$Q$17,0)</f>
        <v>#N/A</v>
      </c>
      <c r="S15" s="6">
        <f>IF(Q15&gt;0,COUNTIF($Q$4:$Q$17,"&gt;0")-R15+1,0)</f>
        <v>0</v>
      </c>
      <c r="T15" s="31"/>
      <c r="U15" s="5" t="e">
        <f t="shared" si="3"/>
        <v>#N/A</v>
      </c>
      <c r="V15" s="6">
        <f t="shared" si="12"/>
        <v>0</v>
      </c>
      <c r="W15" s="30"/>
      <c r="X15" s="38" t="e">
        <f t="shared" si="13"/>
        <v>#N/A</v>
      </c>
      <c r="Y15" s="37">
        <f t="shared" si="14"/>
        <v>0</v>
      </c>
      <c r="Z15" s="31"/>
      <c r="AA15" s="5" t="e">
        <f t="shared" si="15"/>
        <v>#N/A</v>
      </c>
      <c r="AB15" s="6">
        <f t="shared" si="16"/>
        <v>0</v>
      </c>
      <c r="AC15" s="39">
        <f t="shared" si="17"/>
        <v>0</v>
      </c>
      <c r="AD15" s="7">
        <f t="shared" si="18"/>
        <v>7</v>
      </c>
    </row>
    <row r="16" spans="1:30" s="4" customFormat="1" ht="63.75" customHeight="1" hidden="1">
      <c r="A16" s="28">
        <v>13</v>
      </c>
      <c r="B16" s="34"/>
      <c r="C16" s="5" t="e">
        <f t="shared" si="4"/>
        <v>#N/A</v>
      </c>
      <c r="D16" s="6">
        <f t="shared" si="0"/>
        <v>0</v>
      </c>
      <c r="E16" s="31"/>
      <c r="F16" s="5" t="e">
        <f t="shared" si="5"/>
        <v>#N/A</v>
      </c>
      <c r="G16" s="6">
        <f t="shared" si="6"/>
        <v>0</v>
      </c>
      <c r="H16" s="31"/>
      <c r="I16" s="11" t="e">
        <f t="shared" si="7"/>
        <v>#N/A</v>
      </c>
      <c r="J16" s="12">
        <f t="shared" si="19"/>
        <v>0</v>
      </c>
      <c r="K16" s="31"/>
      <c r="L16" s="5" t="e">
        <f t="shared" si="8"/>
        <v>#N/A</v>
      </c>
      <c r="M16" s="6">
        <f t="shared" si="9"/>
        <v>0</v>
      </c>
      <c r="N16" s="31"/>
      <c r="O16" s="5" t="e">
        <f t="shared" si="10"/>
        <v>#N/A</v>
      </c>
      <c r="P16" s="6">
        <f t="shared" si="1"/>
        <v>0</v>
      </c>
      <c r="Q16" s="31"/>
      <c r="R16" s="5" t="e">
        <f>RANK(Q16,$Q$4:$Q$17,0)</f>
        <v>#N/A</v>
      </c>
      <c r="S16" s="6">
        <f>IF(Q16&gt;0,COUNTIF($Q$4:$Q$17,"&gt;0")-R16+1,0)</f>
        <v>0</v>
      </c>
      <c r="T16" s="31"/>
      <c r="U16" s="5" t="e">
        <f t="shared" si="3"/>
        <v>#N/A</v>
      </c>
      <c r="V16" s="6">
        <f t="shared" si="12"/>
        <v>0</v>
      </c>
      <c r="W16" s="30"/>
      <c r="X16" s="38" t="e">
        <f t="shared" si="13"/>
        <v>#N/A</v>
      </c>
      <c r="Y16" s="37">
        <f t="shared" si="14"/>
        <v>0</v>
      </c>
      <c r="Z16" s="31"/>
      <c r="AA16" s="5" t="e">
        <f t="shared" si="15"/>
        <v>#N/A</v>
      </c>
      <c r="AB16" s="6">
        <f t="shared" si="16"/>
        <v>0</v>
      </c>
      <c r="AC16" s="39">
        <f t="shared" si="17"/>
        <v>0</v>
      </c>
      <c r="AD16" s="7">
        <f t="shared" si="18"/>
        <v>7</v>
      </c>
    </row>
    <row r="17" spans="1:30" s="4" customFormat="1" ht="63.75" customHeight="1" hidden="1" thickBot="1">
      <c r="A17" s="29">
        <v>14</v>
      </c>
      <c r="B17" s="35"/>
      <c r="C17" s="8" t="e">
        <f t="shared" si="4"/>
        <v>#N/A</v>
      </c>
      <c r="D17" s="9">
        <f t="shared" si="0"/>
        <v>0</v>
      </c>
      <c r="E17" s="32"/>
      <c r="F17" s="8" t="e">
        <f t="shared" si="5"/>
        <v>#N/A</v>
      </c>
      <c r="G17" s="9">
        <f t="shared" si="6"/>
        <v>0</v>
      </c>
      <c r="H17" s="32"/>
      <c r="I17" s="11" t="e">
        <f t="shared" si="7"/>
        <v>#N/A</v>
      </c>
      <c r="J17" s="36">
        <f>IF(H17&gt;0,I17,0)</f>
        <v>0</v>
      </c>
      <c r="K17" s="32"/>
      <c r="L17" s="8" t="e">
        <f t="shared" si="8"/>
        <v>#N/A</v>
      </c>
      <c r="M17" s="9">
        <f t="shared" si="9"/>
        <v>0</v>
      </c>
      <c r="N17" s="32"/>
      <c r="O17" s="8" t="e">
        <f t="shared" si="10"/>
        <v>#N/A</v>
      </c>
      <c r="P17" s="9">
        <f t="shared" si="1"/>
        <v>0</v>
      </c>
      <c r="Q17" s="32"/>
      <c r="R17" s="8" t="e">
        <f>RANK(Q17,$Q$4:$Q$17,0)</f>
        <v>#N/A</v>
      </c>
      <c r="S17" s="9">
        <f>IF(Q17&gt;0,COUNTIF($Q$4:$Q$17,"&gt;0")-R17+1,0)</f>
        <v>0</v>
      </c>
      <c r="T17" s="32"/>
      <c r="U17" s="8" t="e">
        <f t="shared" si="3"/>
        <v>#N/A</v>
      </c>
      <c r="V17" s="9">
        <f t="shared" si="12"/>
        <v>0</v>
      </c>
      <c r="W17" s="40"/>
      <c r="X17" s="38" t="e">
        <f t="shared" si="13"/>
        <v>#N/A</v>
      </c>
      <c r="Y17" s="36">
        <f t="shared" si="14"/>
        <v>0</v>
      </c>
      <c r="Z17" s="32"/>
      <c r="AA17" s="8" t="e">
        <f t="shared" si="15"/>
        <v>#N/A</v>
      </c>
      <c r="AB17" s="9">
        <f t="shared" si="16"/>
        <v>0</v>
      </c>
      <c r="AC17" s="41">
        <f t="shared" si="17"/>
        <v>0</v>
      </c>
      <c r="AD17" s="10">
        <f t="shared" si="18"/>
        <v>7</v>
      </c>
    </row>
    <row r="18" spans="1:30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39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39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39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3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39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</sheetData>
  <mergeCells count="12">
    <mergeCell ref="Z2:AB2"/>
    <mergeCell ref="AC2:AD2"/>
    <mergeCell ref="A1:AD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rintOptions/>
  <pageMargins left="0.75" right="0.75" top="1" bottom="1" header="0.4921259845" footer="0.4921259845"/>
  <pageSetup fitToHeight="1" fitToWidth="1" horizontalDpi="600" verticalDpi="600" orientation="landscape" paperSize="9" scale="41" r:id="rId1"/>
  <headerFooter alignWithMargins="0">
    <oddFooter>&amp;C&amp;"Arial,Gras"&amp;28EPERNAY - samedi 12 mai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EFS Reims Athlétisme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E-F-S-R-A</dc:creator>
  <cp:keywords/>
  <dc:description/>
  <cp:lastModifiedBy> EFSRA</cp:lastModifiedBy>
  <cp:lastPrinted>2012-05-12T15:34:24Z</cp:lastPrinted>
  <dcterms:created xsi:type="dcterms:W3CDTF">2005-11-28T09:42:47Z</dcterms:created>
  <dcterms:modified xsi:type="dcterms:W3CDTF">2012-05-12T15:36:43Z</dcterms:modified>
  <cp:category/>
  <cp:version/>
  <cp:contentType/>
  <cp:contentStatus/>
</cp:coreProperties>
</file>